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defaultThemeVersion="124226"/>
  <xr:revisionPtr revIDLastSave="0" documentId="13_ncr:1_{BA4A1C09-60BE-4D3E-AB61-6C9A3B435164}" xr6:coauthVersionLast="47" xr6:coauthVersionMax="47" xr10:uidLastSave="{00000000-0000-0000-0000-000000000000}"/>
  <bookViews>
    <workbookView xWindow="-20505" yWindow="2535" windowWidth="10320" windowHeight="10830" xr2:uid="{00000000-000D-0000-FFFF-FFFF00000000}"/>
  </bookViews>
  <sheets>
    <sheet name="AZD" sheetId="2" r:id="rId1"/>
  </sheets>
  <definedNames>
    <definedName name="_xlnm.Print_Area" localSheetId="0">AZD!$B$1:$N$19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I25" i="2" l="1"/>
  <c r="M23" i="2"/>
  <c r="N23" i="2"/>
  <c r="L19" i="2" l="1"/>
  <c r="L25" i="2" s="1"/>
  <c r="C19" i="2" l="1"/>
  <c r="C25" i="2" s="1"/>
  <c r="M14" i="2" l="1"/>
  <c r="N14" i="2"/>
  <c r="M15" i="2"/>
  <c r="N15" i="2"/>
  <c r="M16" i="2"/>
  <c r="N16" i="2"/>
  <c r="M17" i="2"/>
  <c r="N17" i="2"/>
  <c r="M18" i="2"/>
  <c r="N18" i="2"/>
  <c r="M19" i="2" l="1"/>
  <c r="M25" i="2" s="1"/>
  <c r="F19" i="2"/>
  <c r="F25" i="2" s="1"/>
  <c r="K19" i="2"/>
  <c r="K25" i="2" s="1"/>
  <c r="J19" i="2"/>
  <c r="J25" i="2" s="1"/>
  <c r="H19" i="2"/>
  <c r="H25" i="2" s="1"/>
  <c r="G19" i="2"/>
  <c r="G25" i="2" s="1"/>
  <c r="E19" i="2"/>
  <c r="E25" i="2" s="1"/>
  <c r="D19" i="2"/>
  <c r="D25" i="2" s="1"/>
  <c r="N19" i="2" l="1"/>
  <c r="N25" i="2" s="1"/>
</calcChain>
</file>

<file path=xl/sharedStrings.xml><?xml version="1.0" encoding="utf-8"?>
<sst xmlns="http://schemas.openxmlformats.org/spreadsheetml/2006/main" count="38" uniqueCount="25">
  <si>
    <t>TOTAL</t>
  </si>
  <si>
    <t>Alentejo</t>
  </si>
  <si>
    <t>Algarve</t>
  </si>
  <si>
    <t>Zonas de Montanha</t>
  </si>
  <si>
    <t>Restantes Zonas</t>
  </si>
  <si>
    <t>Norte</t>
  </si>
  <si>
    <t>Centro</t>
  </si>
  <si>
    <t>Lisboa e Vale do Tejo</t>
  </si>
  <si>
    <t>Área: hectares</t>
  </si>
  <si>
    <t>Região Agrária</t>
  </si>
  <si>
    <t>Nº Beneficiários Pagos</t>
  </si>
  <si>
    <t>Área Paga</t>
  </si>
  <si>
    <t>Montante Pago</t>
  </si>
  <si>
    <t>Zonas sujeitas a condicionantes naturais significativas</t>
  </si>
  <si>
    <t>Zonas afetadas por condicionantes específicas</t>
  </si>
  <si>
    <t>MANUTENÇÃO DA ATIVIDADE AGRÍCOLA EM ZONAS DESFAVORECIDAS</t>
  </si>
  <si>
    <t>Total Continente</t>
  </si>
  <si>
    <t>Montante: mil euros</t>
  </si>
  <si>
    <t>Açores</t>
  </si>
  <si>
    <t>Madeira</t>
  </si>
  <si>
    <t>Total Ilhas</t>
  </si>
  <si>
    <t>Total</t>
  </si>
  <si>
    <t>CAMPANHA 2022</t>
  </si>
  <si>
    <r>
      <t xml:space="preserve">                      </t>
    </r>
    <r>
      <rPr>
        <sz val="10"/>
        <rFont val="Calibri"/>
        <family val="2"/>
      </rPr>
      <t xml:space="preserve">≤ </t>
    </r>
    <r>
      <rPr>
        <sz val="8.9"/>
        <rFont val="Arial"/>
        <family val="2"/>
      </rPr>
      <t xml:space="preserve">3 </t>
    </r>
  </si>
  <si>
    <t>Pagamentos efetuados até 31 de julho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</si>
</sst>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__;"/>
    <numFmt numFmtId="166" formatCode="#,##0.0__;"/>
    <numFmt numFmtId="167" formatCode="#,##0.0_;"/>
    <numFmt numFmtId="168" formatCode="#,##0.00000"/>
    <numFmt numFmtId="169" formatCode="#,##0.000__;"/>
    <numFmt numFmtId="170" formatCode="#,##0__"/>
    <numFmt numFmtId="171" formatCode="#,##0.0__"/>
    <numFmt numFmtId="180" formatCode="0.0000"/>
  </numFmts>
  <fonts count="32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8.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60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/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/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6" tint="-0.499984740745262"/>
      </right>
      <top/>
      <bottom style="thin">
        <color theme="4" tint="-0.24994659260841701"/>
      </bottom>
      <diagonal/>
    </border>
    <border>
      <left style="hair">
        <color theme="6" tint="-0.499984740745262"/>
      </left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quotePrefix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4" fontId="10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3" fontId="13" fillId="0" borderId="0" xfId="0" applyNumberFormat="1" applyFont="1" applyAlignment="1">
      <alignment horizontal="right" wrapText="1"/>
    </xf>
    <xf numFmtId="166" fontId="0" fillId="0" borderId="0" xfId="0" applyNumberFormat="1"/>
    <xf numFmtId="168" fontId="0" fillId="0" borderId="0" xfId="0" applyNumberForma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/>
    </xf>
    <xf numFmtId="0" fontId="18" fillId="0" borderId="0" xfId="0" quotePrefix="1" applyFont="1" applyAlignment="1">
      <alignment horizontal="right"/>
    </xf>
    <xf numFmtId="0" fontId="19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5" fillId="0" borderId="13" xfId="0" quotePrefix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12" fillId="0" borderId="16" xfId="0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7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12" fillId="0" borderId="35" xfId="0" applyFont="1" applyBorder="1" applyAlignment="1">
      <alignment vertical="center"/>
    </xf>
    <xf numFmtId="0" fontId="4" fillId="0" borderId="18" xfId="0" applyFont="1" applyBorder="1" applyAlignment="1">
      <alignment horizontal="centerContinuous" vertical="center"/>
    </xf>
    <xf numFmtId="0" fontId="4" fillId="0" borderId="19" xfId="0" applyFont="1" applyBorder="1" applyAlignment="1">
      <alignment horizontal="centerContinuous" vertical="center"/>
    </xf>
    <xf numFmtId="0" fontId="7" fillId="0" borderId="19" xfId="0" quotePrefix="1" applyFont="1" applyBorder="1" applyAlignment="1">
      <alignment horizontal="centerContinuous"/>
    </xf>
    <xf numFmtId="0" fontId="7" fillId="0" borderId="20" xfId="0" quotePrefix="1" applyFont="1" applyBorder="1" applyAlignment="1">
      <alignment horizontal="centerContinuous"/>
    </xf>
    <xf numFmtId="169" fontId="0" fillId="0" borderId="0" xfId="0" applyNumberFormat="1"/>
    <xf numFmtId="0" fontId="20" fillId="0" borderId="0" xfId="0" applyFont="1"/>
    <xf numFmtId="165" fontId="16" fillId="0" borderId="0" xfId="0" applyNumberFormat="1" applyFont="1" applyAlignment="1">
      <alignment horizontal="centerContinuous"/>
    </xf>
    <xf numFmtId="0" fontId="2" fillId="0" borderId="41" xfId="0" applyFont="1" applyBorder="1" applyAlignment="1">
      <alignment vertical="center"/>
    </xf>
    <xf numFmtId="165" fontId="0" fillId="0" borderId="0" xfId="0" applyNumberFormat="1"/>
    <xf numFmtId="0" fontId="3" fillId="0" borderId="4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68" fontId="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 wrapText="1"/>
    </xf>
    <xf numFmtId="4" fontId="0" fillId="0" borderId="0" xfId="0" applyNumberFormat="1"/>
    <xf numFmtId="0" fontId="22" fillId="0" borderId="49" xfId="0" applyFont="1" applyBorder="1" applyAlignment="1">
      <alignment horizontal="left" vertical="center" indent="1"/>
    </xf>
    <xf numFmtId="0" fontId="2" fillId="0" borderId="49" xfId="0" applyFont="1" applyBorder="1" applyAlignment="1">
      <alignment vertical="center"/>
    </xf>
    <xf numFmtId="0" fontId="22" fillId="0" borderId="0" xfId="0" applyFont="1" applyAlignment="1">
      <alignment vertical="center"/>
    </xf>
    <xf numFmtId="170" fontId="0" fillId="0" borderId="56" xfId="0" applyNumberForma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22" fillId="0" borderId="0" xfId="0" applyFont="1" applyAlignment="1">
      <alignment horizontal="left" vertical="center" indent="1"/>
    </xf>
    <xf numFmtId="0" fontId="0" fillId="0" borderId="56" xfId="0" applyBorder="1" applyAlignment="1">
      <alignment horizontal="left" vertical="center" indent="1"/>
    </xf>
    <xf numFmtId="165" fontId="24" fillId="0" borderId="56" xfId="0" applyNumberFormat="1" applyFont="1" applyBorder="1" applyAlignment="1">
      <alignment vertical="center"/>
    </xf>
    <xf numFmtId="166" fontId="24" fillId="0" borderId="56" xfId="0" applyNumberFormat="1" applyFont="1" applyBorder="1" applyAlignment="1">
      <alignment vertical="center"/>
    </xf>
    <xf numFmtId="167" fontId="24" fillId="0" borderId="56" xfId="0" applyNumberFormat="1" applyFont="1" applyBorder="1" applyAlignment="1">
      <alignment vertical="center"/>
    </xf>
    <xf numFmtId="167" fontId="25" fillId="3" borderId="44" xfId="0" applyNumberFormat="1" applyFont="1" applyFill="1" applyBorder="1" applyAlignment="1">
      <alignment vertical="center"/>
    </xf>
    <xf numFmtId="167" fontId="25" fillId="3" borderId="43" xfId="0" applyNumberFormat="1" applyFont="1" applyFill="1" applyBorder="1" applyAlignment="1">
      <alignment vertical="center"/>
    </xf>
    <xf numFmtId="167" fontId="25" fillId="3" borderId="42" xfId="0" applyNumberFormat="1" applyFont="1" applyFill="1" applyBorder="1" applyAlignment="1">
      <alignment vertical="center"/>
    </xf>
    <xf numFmtId="167" fontId="25" fillId="3" borderId="28" xfId="0" applyNumberFormat="1" applyFont="1" applyFill="1" applyBorder="1" applyAlignment="1">
      <alignment vertical="center"/>
    </xf>
    <xf numFmtId="167" fontId="25" fillId="3" borderId="6" xfId="0" applyNumberFormat="1" applyFont="1" applyFill="1" applyBorder="1" applyAlignment="1">
      <alignment vertical="center"/>
    </xf>
    <xf numFmtId="167" fontId="25" fillId="3" borderId="5" xfId="0" applyNumberFormat="1" applyFont="1" applyFill="1" applyBorder="1" applyAlignment="1">
      <alignment vertical="center"/>
    </xf>
    <xf numFmtId="167" fontId="25" fillId="3" borderId="52" xfId="0" applyNumberFormat="1" applyFont="1" applyFill="1" applyBorder="1" applyAlignment="1">
      <alignment vertical="center"/>
    </xf>
    <xf numFmtId="167" fontId="25" fillId="3" borderId="51" xfId="0" applyNumberFormat="1" applyFont="1" applyFill="1" applyBorder="1" applyAlignment="1">
      <alignment vertical="center"/>
    </xf>
    <xf numFmtId="167" fontId="25" fillId="3" borderId="50" xfId="0" applyNumberFormat="1" applyFont="1" applyFill="1" applyBorder="1" applyAlignment="1">
      <alignment vertical="center"/>
    </xf>
    <xf numFmtId="170" fontId="26" fillId="0" borderId="56" xfId="0" applyNumberFormat="1" applyFont="1" applyBorder="1" applyAlignment="1">
      <alignment vertical="center"/>
    </xf>
    <xf numFmtId="170" fontId="23" fillId="0" borderId="56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165" fontId="2" fillId="2" borderId="43" xfId="0" applyNumberFormat="1" applyFont="1" applyFill="1" applyBorder="1" applyAlignment="1">
      <alignment vertical="center"/>
    </xf>
    <xf numFmtId="167" fontId="2" fillId="2" borderId="44" xfId="0" applyNumberFormat="1" applyFont="1" applyFill="1" applyBorder="1" applyAlignment="1">
      <alignment vertical="center"/>
    </xf>
    <xf numFmtId="165" fontId="2" fillId="2" borderId="42" xfId="0" applyNumberFormat="1" applyFont="1" applyFill="1" applyBorder="1" applyAlignment="1">
      <alignment vertical="center"/>
    </xf>
    <xf numFmtId="166" fontId="2" fillId="2" borderId="44" xfId="0" applyNumberFormat="1" applyFont="1" applyFill="1" applyBorder="1" applyAlignment="1">
      <alignment vertical="center"/>
    </xf>
    <xf numFmtId="170" fontId="2" fillId="0" borderId="42" xfId="0" applyNumberFormat="1" applyFont="1" applyBorder="1" applyAlignment="1">
      <alignment vertical="center"/>
    </xf>
    <xf numFmtId="170" fontId="2" fillId="0" borderId="43" xfId="0" applyNumberFormat="1" applyFont="1" applyBorder="1" applyAlignment="1">
      <alignment vertical="center"/>
    </xf>
    <xf numFmtId="171" fontId="2" fillId="0" borderId="45" xfId="0" applyNumberFormat="1" applyFont="1" applyBorder="1" applyAlignment="1">
      <alignment vertical="center"/>
    </xf>
    <xf numFmtId="171" fontId="2" fillId="0" borderId="43" xfId="0" applyNumberFormat="1" applyFont="1" applyBorder="1" applyAlignment="1">
      <alignment vertical="center"/>
    </xf>
    <xf numFmtId="166" fontId="2" fillId="2" borderId="45" xfId="0" applyNumberFormat="1" applyFont="1" applyFill="1" applyBorder="1" applyAlignment="1">
      <alignment vertical="center"/>
    </xf>
    <xf numFmtId="165" fontId="2" fillId="0" borderId="56" xfId="0" applyNumberFormat="1" applyFont="1" applyBorder="1" applyAlignment="1">
      <alignment vertical="center"/>
    </xf>
    <xf numFmtId="166" fontId="2" fillId="0" borderId="56" xfId="0" applyNumberFormat="1" applyFont="1" applyBorder="1" applyAlignment="1">
      <alignment vertical="center"/>
    </xf>
    <xf numFmtId="167" fontId="27" fillId="3" borderId="43" xfId="0" applyNumberFormat="1" applyFont="1" applyFill="1" applyBorder="1" applyAlignment="1">
      <alignment vertical="center"/>
    </xf>
    <xf numFmtId="167" fontId="27" fillId="3" borderId="45" xfId="0" applyNumberFormat="1" applyFont="1" applyFill="1" applyBorder="1" applyAlignment="1">
      <alignment vertical="center"/>
    </xf>
    <xf numFmtId="167" fontId="27" fillId="3" borderId="6" xfId="0" applyNumberFormat="1" applyFont="1" applyFill="1" applyBorder="1" applyAlignment="1">
      <alignment vertical="center"/>
    </xf>
    <xf numFmtId="167" fontId="27" fillId="3" borderId="7" xfId="0" applyNumberFormat="1" applyFont="1" applyFill="1" applyBorder="1" applyAlignment="1">
      <alignment vertical="center"/>
    </xf>
    <xf numFmtId="167" fontId="27" fillId="3" borderId="51" xfId="0" applyNumberFormat="1" applyFont="1" applyFill="1" applyBorder="1" applyAlignment="1">
      <alignment vertical="center"/>
    </xf>
    <xf numFmtId="167" fontId="27" fillId="3" borderId="53" xfId="0" applyNumberFormat="1" applyFont="1" applyFill="1" applyBorder="1" applyAlignment="1">
      <alignment vertical="center"/>
    </xf>
    <xf numFmtId="165" fontId="2" fillId="2" borderId="46" xfId="0" applyNumberFormat="1" applyFont="1" applyFill="1" applyBorder="1" applyAlignment="1">
      <alignment vertical="center"/>
    </xf>
    <xf numFmtId="165" fontId="2" fillId="0" borderId="54" xfId="0" applyNumberFormat="1" applyFont="1" applyBorder="1" applyAlignment="1">
      <alignment vertical="center"/>
    </xf>
    <xf numFmtId="165" fontId="2" fillId="0" borderId="48" xfId="0" applyNumberFormat="1" applyFont="1" applyBorder="1" applyAlignment="1">
      <alignment vertical="center"/>
    </xf>
    <xf numFmtId="167" fontId="2" fillId="0" borderId="55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71" fontId="2" fillId="0" borderId="44" xfId="0" applyNumberFormat="1" applyFont="1" applyBorder="1" applyAlignment="1">
      <alignment vertical="center"/>
    </xf>
    <xf numFmtId="165" fontId="3" fillId="2" borderId="2" xfId="0" applyNumberFormat="1" applyFont="1" applyFill="1" applyBorder="1" applyAlignment="1">
      <alignment vertical="center"/>
    </xf>
    <xf numFmtId="166" fontId="3" fillId="2" borderId="32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166" fontId="3" fillId="2" borderId="28" xfId="0" applyNumberFormat="1" applyFont="1" applyFill="1" applyBorder="1" applyAlignment="1">
      <alignment vertical="center"/>
    </xf>
    <xf numFmtId="165" fontId="3" fillId="2" borderId="39" xfId="0" applyNumberFormat="1" applyFont="1" applyFill="1" applyBorder="1" applyAlignment="1">
      <alignment vertical="center"/>
    </xf>
    <xf numFmtId="166" fontId="3" fillId="2" borderId="40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vertical="center"/>
    </xf>
    <xf numFmtId="165" fontId="3" fillId="2" borderId="9" xfId="0" applyNumberFormat="1" applyFont="1" applyFill="1" applyBorder="1" applyAlignment="1">
      <alignment vertical="center"/>
    </xf>
    <xf numFmtId="165" fontId="3" fillId="2" borderId="38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1" applyFont="1" applyFill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5" fontId="3" fillId="2" borderId="57" xfId="0" applyNumberFormat="1" applyFont="1" applyFill="1" applyBorder="1" applyAlignment="1">
      <alignment horizontal="center" vertical="center"/>
    </xf>
    <xf numFmtId="165" fontId="3" fillId="2" borderId="57" xfId="0" applyNumberFormat="1" applyFont="1" applyFill="1" applyBorder="1" applyAlignment="1">
      <alignment vertical="center"/>
    </xf>
    <xf numFmtId="166" fontId="3" fillId="2" borderId="58" xfId="0" applyNumberFormat="1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vertical="center"/>
    </xf>
    <xf numFmtId="165" fontId="3" fillId="2" borderId="59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165" fontId="3" fillId="2" borderId="11" xfId="0" applyNumberFormat="1" applyFont="1" applyFill="1" applyBorder="1" applyAlignment="1">
      <alignment vertical="center"/>
    </xf>
    <xf numFmtId="166" fontId="3" fillId="2" borderId="7" xfId="0" applyNumberFormat="1" applyFont="1" applyFill="1" applyBorder="1" applyAlignment="1">
      <alignment vertical="center"/>
    </xf>
    <xf numFmtId="165" fontId="3" fillId="2" borderId="18" xfId="0" applyNumberFormat="1" applyFont="1" applyFill="1" applyBorder="1" applyAlignment="1">
      <alignment vertical="center"/>
    </xf>
    <xf numFmtId="165" fontId="3" fillId="2" borderId="19" xfId="0" applyNumberFormat="1" applyFont="1" applyFill="1" applyBorder="1" applyAlignment="1">
      <alignment vertical="center"/>
    </xf>
    <xf numFmtId="166" fontId="3" fillId="2" borderId="34" xfId="0" applyNumberFormat="1" applyFont="1" applyFill="1" applyBorder="1" applyAlignment="1">
      <alignment vertical="center"/>
    </xf>
    <xf numFmtId="165" fontId="3" fillId="2" borderId="10" xfId="0" applyNumberFormat="1" applyFont="1" applyFill="1" applyBorder="1" applyAlignment="1">
      <alignment vertical="center"/>
    </xf>
    <xf numFmtId="166" fontId="3" fillId="2" borderId="31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165" fontId="3" fillId="2" borderId="42" xfId="0" applyNumberFormat="1" applyFont="1" applyFill="1" applyBorder="1" applyAlignment="1">
      <alignment vertical="center"/>
    </xf>
    <xf numFmtId="165" fontId="3" fillId="2" borderId="47" xfId="0" applyNumberFormat="1" applyFont="1" applyFill="1" applyBorder="1" applyAlignment="1">
      <alignment vertical="center"/>
    </xf>
    <xf numFmtId="167" fontId="3" fillId="2" borderId="44" xfId="0" applyNumberFormat="1" applyFont="1" applyFill="1" applyBorder="1" applyAlignment="1">
      <alignment vertical="center"/>
    </xf>
    <xf numFmtId="180" fontId="1" fillId="0" borderId="0" xfId="0" applyNumberFormat="1" applyFont="1" applyAlignment="1">
      <alignment vertical="center"/>
    </xf>
    <xf numFmtId="165" fontId="3" fillId="2" borderId="48" xfId="0" applyNumberFormat="1" applyFont="1" applyFill="1" applyBorder="1" applyAlignment="1">
      <alignment vertical="center"/>
    </xf>
    <xf numFmtId="167" fontId="3" fillId="2" borderId="28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117725</xdr:colOff>
      <xdr:row>0</xdr:row>
      <xdr:rowOff>117724</xdr:rowOff>
    </xdr:from>
    <xdr:to>
      <xdr:col>2</xdr:col>
      <xdr:colOff>652838</xdr:colOff>
      <xdr:row>2</xdr:row>
      <xdr:rowOff>60917</xdr:rowOff>
    </xdr:to>
    <xdr:pic>
      <xdr:nvPicPr>
        <xdr:cNvPr id="4" name="Imagem 5" descr="Logo IFAP_horizont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36" y="117724"/>
          <a:ext cx="1958512" cy="61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IK27"/>
  <sheetViews>
    <sheetView showGridLines="0" tabSelected="1" topLeftCell="I15" zoomScale="89" zoomScaleNormal="89" workbookViewId="0">
      <selection activeCell="N21" sqref="N21:N22"/>
    </sheetView>
  </sheetViews>
  <sheetFormatPr defaultRowHeight="10" x14ac:dyDescent="0.2"/>
  <cols>
    <col min="1" max="1" width="1" customWidth="1"/>
    <col min="2" max="2" width="24.77734375" customWidth="1"/>
    <col min="3" max="11" width="19.33203125" customWidth="1"/>
    <col min="12" max="12" width="14.109375" bestFit="1" customWidth="1"/>
    <col min="13" max="13" width="14.33203125" bestFit="1" customWidth="1"/>
    <col min="14" max="14" width="15.33203125" customWidth="1"/>
    <col min="15" max="15" width="15.109375" customWidth="1"/>
    <col min="16" max="16" width="14.77734375" customWidth="1"/>
  </cols>
  <sheetData>
    <row r="1" spans="1:245" s="1" customFormat="1" ht="14" x14ac:dyDescent="0.3">
      <c r="A1" s="4"/>
    </row>
    <row r="2" spans="1:245" ht="38.25" customHeight="1" x14ac:dyDescent="0.25">
      <c r="J2" s="45"/>
    </row>
    <row r="3" spans="1:245" ht="38.25" customHeight="1" x14ac:dyDescent="0.2"/>
    <row r="4" spans="1:245" s="21" customFormat="1" ht="20.25" customHeight="1" x14ac:dyDescent="0.3">
      <c r="A4" s="18" t="s">
        <v>15</v>
      </c>
      <c r="B4" s="19"/>
      <c r="C4" s="19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</row>
    <row r="5" spans="1:245" s="21" customFormat="1" ht="32.25" customHeight="1" x14ac:dyDescent="0.25">
      <c r="A5" s="22" t="s">
        <v>22</v>
      </c>
      <c r="B5" s="23"/>
      <c r="C5" s="23"/>
      <c r="D5" s="23"/>
      <c r="E5" s="23"/>
      <c r="F5" s="20"/>
      <c r="G5" s="20"/>
      <c r="H5" s="20"/>
      <c r="I5" s="20"/>
      <c r="J5" s="20"/>
      <c r="K5" s="20"/>
      <c r="L5" s="20"/>
      <c r="M5" s="20"/>
      <c r="N5" s="20"/>
    </row>
    <row r="6" spans="1:245" s="21" customFormat="1" ht="20.25" customHeight="1" x14ac:dyDescent="0.3">
      <c r="A6" s="24" t="s">
        <v>24</v>
      </c>
      <c r="B6" s="19"/>
      <c r="C6" s="19"/>
      <c r="D6" s="19"/>
      <c r="E6" s="19"/>
      <c r="F6" s="20"/>
      <c r="G6" s="20"/>
      <c r="H6" s="20"/>
      <c r="I6" s="20"/>
      <c r="J6" s="20"/>
      <c r="K6" s="20"/>
      <c r="L6" s="46"/>
      <c r="M6" s="46"/>
      <c r="N6" s="20"/>
    </row>
    <row r="7" spans="1:245" s="6" customFormat="1" ht="27" customHeight="1" x14ac:dyDescent="0.3">
      <c r="A7" s="7"/>
      <c r="B7" s="5"/>
      <c r="C7" s="5"/>
      <c r="D7" s="5"/>
      <c r="E7" s="5"/>
    </row>
    <row r="8" spans="1:245" ht="10.5" customHeight="1" x14ac:dyDescent="0.25">
      <c r="A8" s="2"/>
      <c r="B8" s="2"/>
      <c r="C8" s="2"/>
      <c r="D8" s="2"/>
      <c r="E8" s="3"/>
      <c r="F8" s="25"/>
      <c r="G8" s="25"/>
      <c r="H8" s="26"/>
      <c r="I8" s="25"/>
      <c r="J8" s="25"/>
      <c r="K8" s="26"/>
      <c r="L8" s="25"/>
      <c r="M8" s="25"/>
      <c r="N8" s="27" t="s">
        <v>8</v>
      </c>
    </row>
    <row r="9" spans="1:245" ht="10.5" customHeight="1" x14ac:dyDescent="0.25">
      <c r="A9" s="2"/>
      <c r="B9" s="2"/>
      <c r="C9" s="135"/>
      <c r="D9" s="135"/>
      <c r="E9" s="135"/>
      <c r="F9" s="136"/>
      <c r="G9" s="136"/>
      <c r="H9" s="136"/>
      <c r="I9" s="136"/>
      <c r="J9" s="136"/>
      <c r="K9" s="136"/>
      <c r="L9" s="28"/>
      <c r="M9" s="28"/>
      <c r="N9" s="27" t="s">
        <v>17</v>
      </c>
    </row>
    <row r="10" spans="1:245" s="13" customFormat="1" ht="20.149999999999999" customHeight="1" x14ac:dyDescent="0.2">
      <c r="A10" s="8"/>
      <c r="B10" s="8"/>
      <c r="C10" s="130"/>
      <c r="D10" s="130"/>
      <c r="E10" s="130"/>
      <c r="F10" s="130"/>
      <c r="G10" s="130"/>
      <c r="H10" s="130"/>
      <c r="I10" s="130"/>
      <c r="J10" s="130"/>
      <c r="K10" s="130"/>
      <c r="L10" s="115" t="s">
        <v>0</v>
      </c>
      <c r="M10" s="116"/>
      <c r="N10" s="117"/>
    </row>
    <row r="11" spans="1:245" s="13" customFormat="1" ht="30.75" customHeight="1" x14ac:dyDescent="0.25">
      <c r="A11" s="8"/>
      <c r="B11" s="137" t="s">
        <v>9</v>
      </c>
      <c r="C11" s="124" t="s">
        <v>3</v>
      </c>
      <c r="D11" s="125"/>
      <c r="E11" s="126"/>
      <c r="F11" s="40" t="s">
        <v>4</v>
      </c>
      <c r="G11" s="41"/>
      <c r="H11" s="42"/>
      <c r="I11" s="41"/>
      <c r="J11" s="41"/>
      <c r="K11" s="43"/>
      <c r="L11" s="118"/>
      <c r="M11" s="119"/>
      <c r="N11" s="120"/>
    </row>
    <row r="12" spans="1:245" s="13" customFormat="1" ht="40.5" customHeight="1" x14ac:dyDescent="0.2">
      <c r="A12" s="8"/>
      <c r="B12" s="137"/>
      <c r="C12" s="127"/>
      <c r="D12" s="128"/>
      <c r="E12" s="129"/>
      <c r="F12" s="131" t="s">
        <v>13</v>
      </c>
      <c r="G12" s="132"/>
      <c r="H12" s="132"/>
      <c r="I12" s="133" t="s">
        <v>14</v>
      </c>
      <c r="J12" s="132"/>
      <c r="K12" s="134"/>
      <c r="L12" s="121"/>
      <c r="M12" s="122"/>
      <c r="N12" s="123"/>
    </row>
    <row r="13" spans="1:245" s="14" customFormat="1" ht="37.5" customHeight="1" thickBot="1" x14ac:dyDescent="0.25">
      <c r="A13" s="9"/>
      <c r="B13" s="138"/>
      <c r="C13" s="29" t="s">
        <v>10</v>
      </c>
      <c r="D13" s="30" t="s">
        <v>11</v>
      </c>
      <c r="E13" s="35" t="s">
        <v>12</v>
      </c>
      <c r="F13" s="29" t="s">
        <v>10</v>
      </c>
      <c r="G13" s="30" t="s">
        <v>11</v>
      </c>
      <c r="H13" s="35" t="s">
        <v>12</v>
      </c>
      <c r="I13" s="31" t="s">
        <v>10</v>
      </c>
      <c r="J13" s="30" t="s">
        <v>11</v>
      </c>
      <c r="K13" s="32" t="s">
        <v>12</v>
      </c>
      <c r="L13" s="29" t="s">
        <v>10</v>
      </c>
      <c r="M13" s="30" t="s">
        <v>11</v>
      </c>
      <c r="N13" s="35" t="s">
        <v>12</v>
      </c>
    </row>
    <row r="14" spans="1:245" s="12" customFormat="1" ht="40.5" customHeight="1" thickTop="1" x14ac:dyDescent="0.3">
      <c r="A14" s="11"/>
      <c r="B14" s="36" t="s">
        <v>5</v>
      </c>
      <c r="C14" s="148">
        <v>72593</v>
      </c>
      <c r="D14" s="149">
        <v>452466.76</v>
      </c>
      <c r="E14" s="150">
        <v>77330.001959999994</v>
      </c>
      <c r="F14" s="148">
        <v>33</v>
      </c>
      <c r="G14" s="149">
        <v>486.36</v>
      </c>
      <c r="H14" s="150">
        <v>27.391279999999998</v>
      </c>
      <c r="I14" s="139" t="s">
        <v>23</v>
      </c>
      <c r="J14" s="140">
        <v>17.11</v>
      </c>
      <c r="K14" s="141">
        <v>1.8746500000000001</v>
      </c>
      <c r="L14" s="111">
        <v>72595</v>
      </c>
      <c r="M14" s="107">
        <f t="shared" ref="M14:N18" si="0">+J14+G14+D14</f>
        <v>452970.23</v>
      </c>
      <c r="N14" s="108">
        <f t="shared" si="0"/>
        <v>77359.267889999988</v>
      </c>
      <c r="O14" s="15"/>
      <c r="P14" s="16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40.5" customHeight="1" x14ac:dyDescent="0.3">
      <c r="A15" s="38"/>
      <c r="B15" s="39" t="s">
        <v>6</v>
      </c>
      <c r="C15" s="103">
        <v>23306</v>
      </c>
      <c r="D15" s="142">
        <v>176528.59</v>
      </c>
      <c r="E15" s="104">
        <v>24392.097819999999</v>
      </c>
      <c r="F15" s="103">
        <v>5092</v>
      </c>
      <c r="G15" s="142">
        <v>77892.853499999997</v>
      </c>
      <c r="H15" s="104">
        <v>3715.1785599999998</v>
      </c>
      <c r="I15" s="142">
        <v>1458</v>
      </c>
      <c r="J15" s="142">
        <v>5822.89</v>
      </c>
      <c r="K15" s="143">
        <v>563.47960999999998</v>
      </c>
      <c r="L15" s="103">
        <v>29481</v>
      </c>
      <c r="M15" s="109">
        <f t="shared" si="0"/>
        <v>260244.33350000001</v>
      </c>
      <c r="N15" s="104">
        <f t="shared" si="0"/>
        <v>28670.755989999998</v>
      </c>
      <c r="O15" s="15"/>
      <c r="P15" s="16"/>
    </row>
    <row r="16" spans="1:245" ht="37.5" customHeight="1" x14ac:dyDescent="0.3">
      <c r="A16" s="10"/>
      <c r="B16" s="37" t="s">
        <v>7</v>
      </c>
      <c r="C16" s="151">
        <v>400</v>
      </c>
      <c r="D16" s="146">
        <v>1439.87</v>
      </c>
      <c r="E16" s="152">
        <v>290.94414</v>
      </c>
      <c r="F16" s="151">
        <v>2156</v>
      </c>
      <c r="G16" s="146">
        <v>75011.22</v>
      </c>
      <c r="H16" s="152">
        <v>2751.3240599999999</v>
      </c>
      <c r="I16" s="144">
        <v>613</v>
      </c>
      <c r="J16" s="144">
        <v>2394.27</v>
      </c>
      <c r="K16" s="143">
        <v>236.88479000000001</v>
      </c>
      <c r="L16" s="103">
        <v>3091</v>
      </c>
      <c r="M16" s="109">
        <f t="shared" si="0"/>
        <v>78845.36</v>
      </c>
      <c r="N16" s="104">
        <f t="shared" si="0"/>
        <v>3279.15299</v>
      </c>
      <c r="O16" s="15"/>
      <c r="P16" s="16"/>
    </row>
    <row r="17" spans="1:18" ht="40.5" customHeight="1" x14ac:dyDescent="0.3">
      <c r="A17" s="10"/>
      <c r="B17" s="36" t="s">
        <v>1</v>
      </c>
      <c r="C17" s="148">
        <v>969</v>
      </c>
      <c r="D17" s="149">
        <v>28534.8017</v>
      </c>
      <c r="E17" s="150">
        <v>2353.3695899999998</v>
      </c>
      <c r="F17" s="148">
        <v>20707</v>
      </c>
      <c r="G17" s="149">
        <v>901745.84</v>
      </c>
      <c r="H17" s="150">
        <v>31220.144489999999</v>
      </c>
      <c r="I17" s="142">
        <v>6</v>
      </c>
      <c r="J17" s="142">
        <v>41.51</v>
      </c>
      <c r="K17" s="143">
        <v>3.5615399999999999</v>
      </c>
      <c r="L17" s="103">
        <v>21326</v>
      </c>
      <c r="M17" s="109">
        <f t="shared" si="0"/>
        <v>930322.15169999993</v>
      </c>
      <c r="N17" s="104">
        <f t="shared" si="0"/>
        <v>33577.075619999996</v>
      </c>
      <c r="O17" s="15"/>
      <c r="P17" s="16"/>
    </row>
    <row r="18" spans="1:18" ht="40.5" customHeight="1" x14ac:dyDescent="0.3">
      <c r="A18" s="33"/>
      <c r="B18" s="34" t="s">
        <v>2</v>
      </c>
      <c r="C18" s="105">
        <v>4290</v>
      </c>
      <c r="D18" s="145">
        <v>46076.28</v>
      </c>
      <c r="E18" s="106">
        <v>6384.62338</v>
      </c>
      <c r="F18" s="105">
        <v>261</v>
      </c>
      <c r="G18" s="145">
        <v>3653.79</v>
      </c>
      <c r="H18" s="153">
        <v>211.27886999999998</v>
      </c>
      <c r="I18" s="145">
        <v>0</v>
      </c>
      <c r="J18" s="146">
        <v>0</v>
      </c>
      <c r="K18" s="147">
        <v>0</v>
      </c>
      <c r="L18" s="105">
        <v>4412</v>
      </c>
      <c r="M18" s="110">
        <f t="shared" si="0"/>
        <v>49730.07</v>
      </c>
      <c r="N18" s="106">
        <f t="shared" si="0"/>
        <v>6595.9022500000001</v>
      </c>
      <c r="O18" s="15"/>
      <c r="P18" s="16"/>
    </row>
    <row r="19" spans="1:18" ht="40.5" customHeight="1" x14ac:dyDescent="0.2">
      <c r="A19" s="10"/>
      <c r="B19" s="47" t="s">
        <v>16</v>
      </c>
      <c r="C19" s="81">
        <f t="shared" ref="C19:N19" si="1">SUM(C14:C18)</f>
        <v>101558</v>
      </c>
      <c r="D19" s="79">
        <f t="shared" si="1"/>
        <v>705046.30169999995</v>
      </c>
      <c r="E19" s="82">
        <f t="shared" si="1"/>
        <v>110751.03689</v>
      </c>
      <c r="F19" s="81">
        <f t="shared" si="1"/>
        <v>28249</v>
      </c>
      <c r="G19" s="79">
        <f t="shared" si="1"/>
        <v>1058790.0634999999</v>
      </c>
      <c r="H19" s="82">
        <f t="shared" si="1"/>
        <v>37925.317260000003</v>
      </c>
      <c r="I19" s="79">
        <v>2080</v>
      </c>
      <c r="J19" s="79">
        <f t="shared" si="1"/>
        <v>8275.7800000000007</v>
      </c>
      <c r="K19" s="87">
        <f t="shared" si="1"/>
        <v>805.80058999999994</v>
      </c>
      <c r="L19" s="96">
        <f>SUM(L14:L18)</f>
        <v>130905</v>
      </c>
      <c r="M19" s="79">
        <f t="shared" si="1"/>
        <v>1772112.1451999999</v>
      </c>
      <c r="N19" s="80">
        <f t="shared" si="1"/>
        <v>149482.15474</v>
      </c>
      <c r="O19" s="44"/>
      <c r="P19" s="44"/>
    </row>
    <row r="20" spans="1:18" ht="7.5" customHeight="1" x14ac:dyDescent="0.2">
      <c r="A20" s="10"/>
      <c r="B20" s="61"/>
      <c r="C20" s="64"/>
      <c r="D20" s="64"/>
      <c r="E20" s="65"/>
      <c r="F20" s="64"/>
      <c r="G20" s="64"/>
      <c r="H20" s="65"/>
      <c r="I20" s="88"/>
      <c r="J20" s="88"/>
      <c r="K20" s="89"/>
      <c r="L20" s="64"/>
      <c r="M20" s="64"/>
      <c r="N20" s="66"/>
    </row>
    <row r="21" spans="1:18" s="10" customFormat="1" ht="30.75" customHeight="1" x14ac:dyDescent="0.2">
      <c r="A21" s="51" t="s">
        <v>18</v>
      </c>
      <c r="B21" s="49" t="s">
        <v>18</v>
      </c>
      <c r="C21" s="69"/>
      <c r="D21" s="68"/>
      <c r="E21" s="67"/>
      <c r="F21" s="69"/>
      <c r="G21" s="68"/>
      <c r="H21" s="68"/>
      <c r="I21" s="90"/>
      <c r="J21" s="90"/>
      <c r="K21" s="91"/>
      <c r="L21" s="154">
        <v>6859</v>
      </c>
      <c r="M21" s="155">
        <v>105433.96</v>
      </c>
      <c r="N21" s="156">
        <v>15281.526260000001</v>
      </c>
      <c r="O21" s="157"/>
    </row>
    <row r="22" spans="1:18" s="10" customFormat="1" ht="30.75" customHeight="1" x14ac:dyDescent="0.2">
      <c r="A22" s="51" t="s">
        <v>19</v>
      </c>
      <c r="B22" s="52" t="s">
        <v>19</v>
      </c>
      <c r="C22" s="72"/>
      <c r="D22" s="71"/>
      <c r="E22" s="70"/>
      <c r="F22" s="72"/>
      <c r="G22" s="71"/>
      <c r="H22" s="71"/>
      <c r="I22" s="92"/>
      <c r="J22" s="92"/>
      <c r="K22" s="93"/>
      <c r="L22" s="105">
        <v>12373</v>
      </c>
      <c r="M22" s="158">
        <v>3082.58</v>
      </c>
      <c r="N22" s="159">
        <v>7288.93138</v>
      </c>
      <c r="O22" s="53"/>
      <c r="P22" s="54"/>
      <c r="Q22" s="54"/>
      <c r="R22" s="55"/>
    </row>
    <row r="23" spans="1:18" s="58" customFormat="1" ht="30.75" customHeight="1" x14ac:dyDescent="0.2">
      <c r="A23" s="56" t="s">
        <v>20</v>
      </c>
      <c r="B23" s="57" t="s">
        <v>20</v>
      </c>
      <c r="C23" s="75"/>
      <c r="D23" s="74"/>
      <c r="E23" s="73"/>
      <c r="F23" s="75"/>
      <c r="G23" s="74"/>
      <c r="H23" s="74"/>
      <c r="I23" s="94"/>
      <c r="J23" s="94"/>
      <c r="K23" s="95"/>
      <c r="L23" s="97">
        <f>+L22+L21</f>
        <v>19232</v>
      </c>
      <c r="M23" s="98">
        <f>+M22+M21</f>
        <v>108516.54000000001</v>
      </c>
      <c r="N23" s="99">
        <f>SUM(N21:N22)</f>
        <v>22570.457640000001</v>
      </c>
      <c r="O23" s="112"/>
    </row>
    <row r="24" spans="1:18" s="10" customFormat="1" ht="6.75" customHeight="1" x14ac:dyDescent="0.2">
      <c r="A24" s="63"/>
      <c r="B24" s="59"/>
      <c r="C24" s="76"/>
      <c r="D24" s="76"/>
      <c r="E24" s="77"/>
      <c r="F24" s="78"/>
      <c r="G24" s="78"/>
      <c r="H24" s="78"/>
      <c r="I24" s="50"/>
      <c r="J24" s="50"/>
      <c r="K24" s="50"/>
      <c r="L24" s="100"/>
      <c r="M24" s="100"/>
      <c r="N24" s="101"/>
      <c r="O24" s="113"/>
    </row>
    <row r="25" spans="1:18" s="10" customFormat="1" ht="30.75" customHeight="1" x14ac:dyDescent="0.2">
      <c r="A25" s="60" t="s">
        <v>0</v>
      </c>
      <c r="B25" s="62" t="s">
        <v>21</v>
      </c>
      <c r="C25" s="83">
        <f t="shared" ref="C25:K25" si="2">+C19</f>
        <v>101558</v>
      </c>
      <c r="D25" s="84">
        <f t="shared" si="2"/>
        <v>705046.30169999995</v>
      </c>
      <c r="E25" s="85">
        <f t="shared" si="2"/>
        <v>110751.03689</v>
      </c>
      <c r="F25" s="83">
        <f t="shared" si="2"/>
        <v>28249</v>
      </c>
      <c r="G25" s="84">
        <f t="shared" si="2"/>
        <v>1058790.0634999999</v>
      </c>
      <c r="H25" s="86">
        <f t="shared" si="2"/>
        <v>37925.317260000003</v>
      </c>
      <c r="I25" s="84">
        <f t="shared" si="2"/>
        <v>2080</v>
      </c>
      <c r="J25" s="84">
        <f t="shared" si="2"/>
        <v>8275.7800000000007</v>
      </c>
      <c r="K25" s="85">
        <f t="shared" si="2"/>
        <v>805.80058999999994</v>
      </c>
      <c r="L25" s="83">
        <f>+L23+L19</f>
        <v>150137</v>
      </c>
      <c r="M25" s="84">
        <f>+M23+M19</f>
        <v>1880628.6851999999</v>
      </c>
      <c r="N25" s="102">
        <f>+N23+N19</f>
        <v>172052.61238000001</v>
      </c>
      <c r="O25" s="114"/>
    </row>
    <row r="27" spans="1:18" x14ac:dyDescent="0.2">
      <c r="I27" s="48"/>
      <c r="N27" s="17"/>
    </row>
  </sheetData>
  <mergeCells count="10">
    <mergeCell ref="C9:E9"/>
    <mergeCell ref="I9:K9"/>
    <mergeCell ref="F9:H9"/>
    <mergeCell ref="B11:B13"/>
    <mergeCell ref="F10:K10"/>
    <mergeCell ref="L10:N12"/>
    <mergeCell ref="C11:E12"/>
    <mergeCell ref="C10:E10"/>
    <mergeCell ref="F12:H12"/>
    <mergeCell ref="I12:K12"/>
  </mergeCells>
  <phoneticPr fontId="0" type="noConversion"/>
  <printOptions horizontalCentered="1"/>
  <pageMargins left="0.19685039370078741" right="0.15748031496062992" top="0.27559055118110237" bottom="0.39370078740157483" header="0" footer="0.23622047244094491"/>
  <pageSetup paperSize="9" scale="75" orientation="landscape" horizontalDpi="4294967293" r:id="rId1"/>
  <headerFooter alignWithMargins="0">
    <oddFooter>&amp;LFonte: IFAP/GPE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EBE5F6A0-132B-4CF7-81D2-99ADDDA04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4EC8C-8741-4BA1-9F95-B31B1EBE2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13149-166F-46EA-883C-8A5B72B9AD5A}">
  <ds:schemaRefs>
    <ds:schemaRef ds:uri="72d6fbae-d18c-49b9-827b-ef4fa516a32b"/>
    <ds:schemaRef ds:uri="5399dd73-3458-46cc-953e-caad4892d1f1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</vt:lpstr>
      <vt:lpstr>AZD!Área_de_Impressão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2023-07-31T13:30:59Z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