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updateLinks="never" defaultThemeVersion="124226"/>
  <xr:revisionPtr revIDLastSave="0" documentId="8_{B3D021BD-4A1A-4BB3-A2BE-2D01D8B6EB5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alPags - RAM" sheetId="4" r:id="rId1"/>
  </sheets>
  <definedNames>
    <definedName name="_xlnm._FilterDatabase" localSheetId="0" hidden="1">'CalPags - RAM'!$B$1:$B$537</definedName>
    <definedName name="_xlnm.Print_Area" localSheetId="0">'CalPags - RAM'!$B$1:$F$29</definedName>
    <definedName name="_xlnm.Print_Titles" localSheetId="0">'CalPags - RAM'!$1:$3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E28" i="4" s="1"/>
  <c r="E29" i="4" s="1"/>
  <c r="E21" i="4" l="1"/>
  <c r="E18" i="4" l="1"/>
  <c r="E22" i="4" l="1"/>
</calcChain>
</file>

<file path=xl/sharedStrings.xml><?xml version="1.0" encoding="utf-8"?>
<sst xmlns="http://schemas.openxmlformats.org/spreadsheetml/2006/main" count="47" uniqueCount="34">
  <si>
    <t>AJUDA / APOIO</t>
  </si>
  <si>
    <t>Tipo de pagamento</t>
  </si>
  <si>
    <t>Pagamento efetuado a:</t>
  </si>
  <si>
    <t>Montante  
(mil euros)</t>
  </si>
  <si>
    <t xml:space="preserve">Nº Beneficiários </t>
  </si>
  <si>
    <t>CALENDÁRIO DE PAGAMENTOS - RAM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</si>
  <si>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</si>
  <si>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</si>
  <si>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</si>
  <si>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</si>
  <si>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</si>
  <si>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</si>
  <si>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</si>
  <si>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≤ 3</t>
  </si>
  <si>
    <t>PEPAC F.6.1 Apoio a zonas com condicionantes naturais ou específicas - Madeira</t>
  </si>
  <si>
    <t>PEPAC F.6.2 Apoio a zonas com condicionantes naturais ou específicas - Porto Santo</t>
  </si>
  <si>
    <t>PEPAC F.7.1 Pagamentos Natura 2000 e Diretiva-Quadro da Água</t>
  </si>
  <si>
    <t>PEPAC F.8.1 Apoio ao regime de Produção Integrada</t>
  </si>
  <si>
    <t>PEPAC F.8.2 Manutenção de muros de suporte de terras</t>
  </si>
  <si>
    <t>PEPAC F.8.3 Apoio ao Modo de Produção Biológico</t>
  </si>
  <si>
    <t>PEPAC F.8.4 Preservação de pomares de frutos frescos e vinhas tradicionais</t>
  </si>
  <si>
    <t>PEPAC F.8.5 Controlo de espécies invasoras</t>
  </si>
  <si>
    <t>PEPAC F.8.6 Manutenção de muros de pedra de croché em Porto Santo</t>
  </si>
  <si>
    <t>PEPAC F.8.7 Manutenção dos bardos em urze</t>
  </si>
  <si>
    <t>POSEI Medida 1 - Apoio Base aos Agricultores Madeirenses</t>
  </si>
  <si>
    <t>POSEI Medida 2 - Subação 2.1.1 Fileira da cana de açúcar - Transformação</t>
  </si>
  <si>
    <t>1ª Prestação 95%</t>
  </si>
  <si>
    <t>DEZEMBRO</t>
  </si>
  <si>
    <t>DEZEMBRO Total</t>
  </si>
  <si>
    <t>JANEIRO</t>
  </si>
  <si>
    <t>JANEIRO Total</t>
  </si>
  <si>
    <t>2025 Total</t>
  </si>
  <si>
    <t>POSEI Medida 2 - Subação 2.3.5 Fileira da carne - Ajuda à vaca aleitante</t>
  </si>
  <si>
    <t>POSEI Medida 2 - Subação 2.3.6 Fileira da carne - Ajuda aos ovinos e caprinos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</si>
</sst>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5" fillId="0" borderId="0" xfId="0" applyNumberFormat="1" applyFont="1"/>
    <xf numFmtId="167" fontId="5" fillId="0" borderId="0" xfId="0" applyNumberFormat="1" applyFont="1"/>
    <xf numFmtId="0" fontId="9" fillId="7" borderId="1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537"/>
  <sheetViews>
    <sheetView showGridLines="0" tabSelected="1" zoomScaleNormal="100" workbookViewId="0">
      <pane ySplit="3" topLeftCell="A23" activePane="bottomLeft" state="frozen"/>
      <selection pane="bottomLeft"/>
    </sheetView>
  </sheetViews>
  <sheetFormatPr defaultRowHeight="13" x14ac:dyDescent="0.3"/>
  <cols>
    <col min="1" max="1" width="1.3984375" style="3" customWidth="1"/>
    <col min="2" max="2" width="70.296875" style="3" customWidth="1"/>
    <col min="3" max="3" width="17.69921875" style="3" customWidth="1"/>
    <col min="4" max="4" width="14.3984375" style="3" customWidth="1"/>
    <col min="5" max="5" width="12.09765625" style="3" customWidth="1"/>
    <col min="6" max="6" width="10.8984375" style="3" customWidth="1"/>
    <col min="7" max="7" width="10.8984375" bestFit="1" customWidth="1"/>
  </cols>
  <sheetData>
    <row r="1" spans="2:202" s="1" customFormat="1" ht="21.75" customHeight="1" x14ac:dyDescent="0.3">
      <c r="B1" s="16" t="s">
        <v>5</v>
      </c>
      <c r="C1" s="16"/>
      <c r="D1" s="17"/>
      <c r="E1" s="17"/>
      <c r="F1" s="17" t="s">
        <v>9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3">
      <c r="B2" s="18"/>
      <c r="C2" s="19"/>
      <c r="D2" s="20"/>
      <c r="E2" s="20"/>
      <c r="F2" s="20"/>
      <c r="G2"/>
      <c r="H2"/>
      <c r="I2"/>
      <c r="J2"/>
      <c r="K2"/>
      <c r="L2" s="5"/>
    </row>
    <row r="3" spans="2:202" s="6" customFormat="1" ht="20" x14ac:dyDescent="0.3">
      <c r="B3" s="21" t="s">
        <v>0</v>
      </c>
      <c r="C3" s="22" t="s">
        <v>1</v>
      </c>
      <c r="D3" s="22" t="s">
        <v>2</v>
      </c>
      <c r="E3" s="23" t="s">
        <v>3</v>
      </c>
      <c r="F3" s="23" t="s">
        <v>4</v>
      </c>
      <c r="G3"/>
      <c r="H3" s="7"/>
      <c r="I3" s="7"/>
      <c r="J3" s="7"/>
      <c r="K3" s="7"/>
      <c r="L3" s="8"/>
      <c r="M3" s="8"/>
    </row>
    <row r="4" spans="2:202" s="3" customFormat="1" ht="14" x14ac:dyDescent="0.3">
      <c r="B4" s="30">
        <v>2024</v>
      </c>
      <c r="C4" s="31"/>
      <c r="D4" s="31"/>
      <c r="E4" s="31"/>
      <c r="F4" s="32"/>
      <c r="G4"/>
      <c r="H4" s="7"/>
      <c r="I4" s="7"/>
      <c r="J4" s="7"/>
      <c r="K4" s="7"/>
      <c r="L4" s="7"/>
      <c r="M4" s="7"/>
    </row>
    <row r="5" spans="2:202" s="3" customFormat="1" ht="12.75" customHeight="1" x14ac:dyDescent="0.3">
      <c r="B5" s="9" t="s">
        <v>6</v>
      </c>
      <c r="C5" s="10"/>
      <c r="D5" s="10"/>
      <c r="E5" s="10"/>
      <c r="F5" s="25"/>
      <c r="G5"/>
      <c r="H5" s="7"/>
      <c r="I5" s="7"/>
      <c r="J5" s="7"/>
      <c r="K5" s="7"/>
      <c r="L5" s="7"/>
      <c r="M5" s="7"/>
    </row>
    <row r="6" spans="2:202" s="3" customFormat="1" ht="19.5" customHeight="1" x14ac:dyDescent="0.3">
      <c r="B6" s="13" t="s">
        <v>14</v>
      </c>
      <c r="C6" s="24" t="s">
        <v>12</v>
      </c>
      <c r="D6" s="15">
        <v>45622</v>
      </c>
      <c r="E6" s="11">
        <v>5734.4394299999994</v>
      </c>
      <c r="F6" s="12">
        <v>12020</v>
      </c>
      <c r="G6"/>
      <c r="H6" s="38"/>
      <c r="I6" s="7"/>
      <c r="J6" s="7"/>
      <c r="K6" s="7"/>
      <c r="L6" s="7"/>
      <c r="M6" s="7"/>
    </row>
    <row r="7" spans="2:202" s="3" customFormat="1" ht="19.5" customHeight="1" x14ac:dyDescent="0.3">
      <c r="B7" s="13" t="s">
        <v>15</v>
      </c>
      <c r="C7" s="24" t="s">
        <v>12</v>
      </c>
      <c r="D7" s="15">
        <v>45622</v>
      </c>
      <c r="E7" s="11">
        <v>167.85435000000001</v>
      </c>
      <c r="F7" s="12">
        <v>101</v>
      </c>
      <c r="G7"/>
      <c r="H7" s="38"/>
      <c r="I7" s="7"/>
      <c r="J7" s="7"/>
      <c r="K7" s="7"/>
      <c r="L7" s="7"/>
      <c r="M7" s="7"/>
    </row>
    <row r="8" spans="2:202" s="3" customFormat="1" ht="19.5" customHeight="1" x14ac:dyDescent="0.3">
      <c r="B8" s="13" t="s">
        <v>16</v>
      </c>
      <c r="C8" s="24" t="s">
        <v>12</v>
      </c>
      <c r="D8" s="15">
        <v>45622</v>
      </c>
      <c r="E8" s="11">
        <v>48.864379999999997</v>
      </c>
      <c r="F8" s="12">
        <v>5</v>
      </c>
      <c r="G8"/>
      <c r="H8" s="38"/>
      <c r="I8" s="7"/>
      <c r="J8" s="7"/>
      <c r="K8" s="7"/>
      <c r="L8" s="7"/>
      <c r="M8" s="7"/>
    </row>
    <row r="9" spans="2:202" s="3" customFormat="1" ht="19.5" customHeight="1" x14ac:dyDescent="0.3">
      <c r="B9" s="13" t="s">
        <v>17</v>
      </c>
      <c r="C9" s="24" t="s">
        <v>12</v>
      </c>
      <c r="D9" s="15">
        <v>45622</v>
      </c>
      <c r="E9" s="11">
        <v>1.8632</v>
      </c>
      <c r="F9" s="14" t="s">
        <v>13</v>
      </c>
      <c r="G9"/>
      <c r="H9" s="38"/>
      <c r="I9" s="7"/>
      <c r="J9" s="7"/>
      <c r="K9" s="7"/>
      <c r="L9" s="7"/>
      <c r="M9" s="7"/>
    </row>
    <row r="10" spans="2:202" s="3" customFormat="1" ht="19.5" customHeight="1" x14ac:dyDescent="0.3">
      <c r="B10" s="13" t="s">
        <v>18</v>
      </c>
      <c r="C10" s="24" t="s">
        <v>12</v>
      </c>
      <c r="D10" s="15">
        <v>45622</v>
      </c>
      <c r="E10" s="11">
        <v>241.57602</v>
      </c>
      <c r="F10" s="12">
        <v>814</v>
      </c>
      <c r="G10"/>
      <c r="H10" s="38"/>
      <c r="I10" s="7"/>
      <c r="J10" s="7"/>
      <c r="K10" s="7"/>
      <c r="L10" s="7"/>
      <c r="M10" s="7"/>
    </row>
    <row r="11" spans="2:202" s="3" customFormat="1" ht="19.5" customHeight="1" x14ac:dyDescent="0.3">
      <c r="B11" s="13" t="s">
        <v>19</v>
      </c>
      <c r="C11" s="24" t="s">
        <v>12</v>
      </c>
      <c r="D11" s="15">
        <v>45622</v>
      </c>
      <c r="E11" s="11">
        <v>140.70457999999999</v>
      </c>
      <c r="F11" s="12">
        <v>136</v>
      </c>
      <c r="G11"/>
      <c r="H11" s="38"/>
      <c r="I11" s="7"/>
      <c r="J11" s="7"/>
      <c r="K11" s="7"/>
      <c r="L11" s="7"/>
      <c r="M11" s="7"/>
    </row>
    <row r="12" spans="2:202" s="3" customFormat="1" ht="19.5" customHeight="1" x14ac:dyDescent="0.3">
      <c r="B12" s="13" t="s">
        <v>20</v>
      </c>
      <c r="C12" s="24" t="s">
        <v>12</v>
      </c>
      <c r="D12" s="15">
        <v>45622</v>
      </c>
      <c r="E12" s="11">
        <v>29.888549999999999</v>
      </c>
      <c r="F12" s="12">
        <v>59</v>
      </c>
      <c r="G12"/>
      <c r="H12" s="38"/>
      <c r="I12" s="7"/>
      <c r="J12" s="7"/>
      <c r="K12" s="7"/>
      <c r="L12" s="7"/>
      <c r="M12" s="7"/>
    </row>
    <row r="13" spans="2:202" s="3" customFormat="1" ht="19.5" customHeight="1" x14ac:dyDescent="0.3">
      <c r="B13" s="13" t="s">
        <v>21</v>
      </c>
      <c r="C13" s="24" t="s">
        <v>12</v>
      </c>
      <c r="D13" s="15">
        <v>45622</v>
      </c>
      <c r="E13" s="11">
        <v>6.2458500000000008</v>
      </c>
      <c r="F13" s="12">
        <v>18</v>
      </c>
      <c r="G13"/>
      <c r="H13" s="38"/>
      <c r="I13" s="7"/>
      <c r="J13" s="7"/>
      <c r="K13" s="7"/>
      <c r="L13" s="7"/>
      <c r="M13" s="7"/>
    </row>
    <row r="14" spans="2:202" s="3" customFormat="1" ht="19.5" customHeight="1" x14ac:dyDescent="0.3">
      <c r="B14" s="13" t="s">
        <v>22</v>
      </c>
      <c r="C14" s="24" t="s">
        <v>12</v>
      </c>
      <c r="D14" s="15">
        <v>45622</v>
      </c>
      <c r="E14" s="11">
        <v>7.4906999999999995</v>
      </c>
      <c r="F14" s="12">
        <v>26</v>
      </c>
      <c r="G14"/>
      <c r="H14" s="38"/>
      <c r="I14" s="7"/>
      <c r="J14" s="7"/>
      <c r="K14" s="7"/>
      <c r="L14" s="7"/>
      <c r="M14" s="7"/>
    </row>
    <row r="15" spans="2:202" s="3" customFormat="1" ht="19.5" customHeight="1" x14ac:dyDescent="0.3">
      <c r="B15" s="13" t="s">
        <v>23</v>
      </c>
      <c r="C15" s="24" t="s">
        <v>12</v>
      </c>
      <c r="D15" s="15">
        <v>45622</v>
      </c>
      <c r="E15" s="11">
        <v>2.3396399999999997</v>
      </c>
      <c r="F15" s="12">
        <v>5</v>
      </c>
      <c r="G15"/>
      <c r="H15" s="7"/>
      <c r="I15" s="7"/>
      <c r="J15" s="7"/>
      <c r="K15" s="7"/>
      <c r="L15" s="7"/>
      <c r="M15" s="7"/>
    </row>
    <row r="16" spans="2:202" s="3" customFormat="1" ht="19.5" customHeight="1" x14ac:dyDescent="0.3">
      <c r="B16" s="13" t="s">
        <v>24</v>
      </c>
      <c r="C16" s="24" t="s">
        <v>11</v>
      </c>
      <c r="D16" s="15">
        <v>45621</v>
      </c>
      <c r="E16" s="11">
        <v>3128.7347999999997</v>
      </c>
      <c r="F16" s="12">
        <v>12144</v>
      </c>
      <c r="G16"/>
      <c r="H16" s="38"/>
      <c r="I16" s="38"/>
      <c r="J16" s="7"/>
      <c r="K16" s="7"/>
      <c r="L16" s="7"/>
      <c r="M16" s="7"/>
    </row>
    <row r="17" spans="2:13" s="3" customFormat="1" ht="19.5" customHeight="1" x14ac:dyDescent="0.3">
      <c r="B17" s="13" t="s">
        <v>25</v>
      </c>
      <c r="C17" s="24" t="s">
        <v>26</v>
      </c>
      <c r="D17" s="15">
        <v>45621</v>
      </c>
      <c r="E17" s="11">
        <v>1453.4886000000001</v>
      </c>
      <c r="F17" s="12">
        <v>5</v>
      </c>
      <c r="G17"/>
      <c r="H17" s="38"/>
      <c r="I17" s="38"/>
      <c r="J17" s="7"/>
      <c r="K17" s="7"/>
      <c r="L17" s="7"/>
      <c r="M17" s="7"/>
    </row>
    <row r="18" spans="2:13" s="3" customFormat="1" ht="19.5" customHeight="1" x14ac:dyDescent="0.3">
      <c r="B18" s="26" t="s">
        <v>7</v>
      </c>
      <c r="C18" s="27"/>
      <c r="D18" s="27"/>
      <c r="E18" s="28">
        <f>SUM(E6:E17)</f>
        <v>10963.490099999999</v>
      </c>
      <c r="F18" s="29"/>
      <c r="G18"/>
      <c r="H18" s="38"/>
      <c r="I18" s="7"/>
      <c r="J18" s="7"/>
      <c r="K18" s="7"/>
      <c r="L18" s="7"/>
      <c r="M18" s="7"/>
    </row>
    <row r="19" spans="2:13" s="3" customFormat="1" ht="12.75" customHeight="1" x14ac:dyDescent="0.3">
      <c r="B19" s="9" t="s">
        <v>27</v>
      </c>
      <c r="C19" s="10"/>
      <c r="D19" s="10"/>
      <c r="E19" s="10"/>
      <c r="F19" s="25"/>
      <c r="G19"/>
      <c r="H19" s="7"/>
      <c r="I19" s="7"/>
      <c r="J19" s="7"/>
      <c r="K19" s="7"/>
      <c r="L19" s="7"/>
      <c r="M19" s="7"/>
    </row>
    <row r="20" spans="2:13" s="3" customFormat="1" ht="24.75" customHeight="1" x14ac:dyDescent="0.3">
      <c r="B20" s="13" t="s">
        <v>24</v>
      </c>
      <c r="C20" s="24" t="s">
        <v>26</v>
      </c>
      <c r="D20" s="15">
        <v>45649</v>
      </c>
      <c r="E20" s="11">
        <v>1049.41967</v>
      </c>
      <c r="F20" s="12">
        <v>11411</v>
      </c>
      <c r="G20"/>
      <c r="H20" s="7"/>
      <c r="I20" s="7"/>
      <c r="J20" s="7"/>
      <c r="K20" s="7"/>
      <c r="L20" s="7"/>
      <c r="M20" s="7"/>
    </row>
    <row r="21" spans="2:13" s="3" customFormat="1" ht="19.5" customHeight="1" x14ac:dyDescent="0.3">
      <c r="B21" s="40" t="s">
        <v>28</v>
      </c>
      <c r="C21" s="41"/>
      <c r="D21" s="41"/>
      <c r="E21" s="42">
        <f>+E20</f>
        <v>1049.41967</v>
      </c>
      <c r="F21" s="43"/>
      <c r="G21"/>
      <c r="H21" s="7"/>
      <c r="I21" s="7"/>
      <c r="J21" s="7"/>
      <c r="K21" s="7"/>
      <c r="L21" s="7"/>
      <c r="M21" s="7"/>
    </row>
    <row r="22" spans="2:13" ht="19.5" customHeight="1" x14ac:dyDescent="0.3">
      <c r="B22" s="33" t="s">
        <v>8</v>
      </c>
      <c r="C22" s="34"/>
      <c r="D22" s="34"/>
      <c r="E22" s="35">
        <f>+E18+E21</f>
        <v>12012.909769999998</v>
      </c>
      <c r="F22" s="36"/>
    </row>
    <row r="23" spans="2:13" s="3" customFormat="1" ht="14" x14ac:dyDescent="0.3">
      <c r="B23" s="30">
        <v>2025</v>
      </c>
      <c r="C23" s="31"/>
      <c r="D23" s="31"/>
      <c r="E23" s="31"/>
      <c r="F23" s="32"/>
      <c r="G23"/>
      <c r="H23" s="7"/>
      <c r="I23" s="7"/>
      <c r="J23" s="7"/>
      <c r="K23" s="7"/>
      <c r="L23" s="7"/>
      <c r="M23" s="7"/>
    </row>
    <row r="24" spans="2:13" s="3" customFormat="1" ht="12.75" customHeight="1" x14ac:dyDescent="0.3">
      <c r="B24" s="9" t="s">
        <v>29</v>
      </c>
      <c r="C24" s="10"/>
      <c r="D24" s="10"/>
      <c r="E24" s="10"/>
      <c r="F24" s="25"/>
      <c r="G24"/>
      <c r="H24" s="7"/>
      <c r="I24" s="7"/>
      <c r="J24" s="7"/>
      <c r="K24" s="7"/>
      <c r="L24" s="7"/>
      <c r="M24" s="7"/>
    </row>
    <row r="25" spans="2:13" s="3" customFormat="1" ht="24.75" customHeight="1" x14ac:dyDescent="0.3">
      <c r="B25" s="13" t="s">
        <v>32</v>
      </c>
      <c r="C25" s="24" t="s">
        <v>26</v>
      </c>
      <c r="D25" s="15">
        <v>45681</v>
      </c>
      <c r="E25" s="11">
        <v>47.498919999999998</v>
      </c>
      <c r="F25" s="14">
        <v>192</v>
      </c>
      <c r="G25"/>
      <c r="H25" s="7"/>
      <c r="I25" s="7"/>
      <c r="J25" s="7"/>
      <c r="K25" s="7"/>
      <c r="L25" s="7"/>
      <c r="M25" s="7"/>
    </row>
    <row r="26" spans="2:13" s="3" customFormat="1" ht="24.75" customHeight="1" x14ac:dyDescent="0.3">
      <c r="B26" s="13" t="s">
        <v>33</v>
      </c>
      <c r="C26" s="24" t="s">
        <v>26</v>
      </c>
      <c r="D26" s="15">
        <v>45681</v>
      </c>
      <c r="E26" s="11">
        <v>18.962040000000002</v>
      </c>
      <c r="F26" s="14">
        <v>31</v>
      </c>
      <c r="G26"/>
      <c r="H26" s="7"/>
      <c r="I26" s="7"/>
      <c r="J26" s="7"/>
      <c r="K26" s="7"/>
      <c r="L26" s="7"/>
      <c r="M26" s="7"/>
    </row>
    <row r="27" spans="2:13" s="3" customFormat="1" ht="19.5" customHeight="1" x14ac:dyDescent="0.3">
      <c r="B27" s="26" t="s">
        <v>30</v>
      </c>
      <c r="C27" s="27"/>
      <c r="D27" s="27"/>
      <c r="E27" s="28">
        <f>SUM(E25:E26)</f>
        <v>66.46096</v>
      </c>
      <c r="F27" s="29"/>
      <c r="G27"/>
      <c r="H27" s="7"/>
      <c r="I27" s="7"/>
      <c r="J27" s="7"/>
      <c r="K27" s="7"/>
      <c r="L27" s="7"/>
      <c r="M27" s="7"/>
    </row>
    <row r="28" spans="2:13" ht="19.5" customHeight="1" x14ac:dyDescent="0.3">
      <c r="B28" s="33" t="s">
        <v>31</v>
      </c>
      <c r="C28" s="34"/>
      <c r="D28" s="34"/>
      <c r="E28" s="35">
        <f>+E27</f>
        <v>66.46096</v>
      </c>
      <c r="F28" s="36"/>
    </row>
    <row r="29" spans="2:13" s="3" customFormat="1" ht="19.5" customHeight="1" x14ac:dyDescent="0.3">
      <c r="B29" s="30" t="s">
        <v>10</v>
      </c>
      <c r="C29" s="31"/>
      <c r="D29" s="31"/>
      <c r="E29" s="37">
        <f>+E22+E28</f>
        <v>12079.370729999999</v>
      </c>
      <c r="F29" s="32"/>
      <c r="G29"/>
      <c r="H29" s="39"/>
      <c r="I29" s="7"/>
      <c r="J29" s="7"/>
      <c r="K29" s="7"/>
      <c r="L29" s="7"/>
      <c r="M29" s="7"/>
    </row>
    <row r="30" spans="2:13" x14ac:dyDescent="0.3">
      <c r="B30"/>
      <c r="C30"/>
      <c r="D30"/>
      <c r="E30"/>
      <c r="F30"/>
    </row>
    <row r="31" spans="2:13" x14ac:dyDescent="0.3">
      <c r="B31"/>
      <c r="C31"/>
      <c r="D31"/>
      <c r="E31"/>
      <c r="F31"/>
    </row>
    <row r="32" spans="2:13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34" spans="2:6" x14ac:dyDescent="0.3">
      <c r="B34"/>
      <c r="C34"/>
      <c r="D34"/>
      <c r="E34"/>
      <c r="F34"/>
    </row>
    <row r="35" spans="2:6" x14ac:dyDescent="0.3">
      <c r="B35"/>
      <c r="C35"/>
      <c r="D35"/>
      <c r="E35"/>
      <c r="F35"/>
    </row>
    <row r="36" spans="2:6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  <row r="41" spans="2:6" x14ac:dyDescent="0.3">
      <c r="B41"/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/>
      <c r="C43"/>
      <c r="D43"/>
      <c r="E43"/>
      <c r="F43"/>
    </row>
    <row r="44" spans="2:6" x14ac:dyDescent="0.3">
      <c r="B44"/>
      <c r="C44"/>
      <c r="D44"/>
      <c r="E44"/>
      <c r="F44"/>
    </row>
    <row r="45" spans="2:6" x14ac:dyDescent="0.3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  <row r="49" spans="1:6" x14ac:dyDescent="0.3">
      <c r="B49"/>
      <c r="C49"/>
      <c r="D49"/>
      <c r="E49"/>
      <c r="F49"/>
    </row>
    <row r="50" spans="1:6" x14ac:dyDescent="0.3">
      <c r="B50"/>
      <c r="C50"/>
      <c r="D50"/>
      <c r="E50"/>
      <c r="F50"/>
    </row>
    <row r="51" spans="1:6" x14ac:dyDescent="0.3">
      <c r="B51"/>
      <c r="C51"/>
      <c r="D51"/>
      <c r="E51"/>
      <c r="F51"/>
    </row>
    <row r="52" spans="1:6" x14ac:dyDescent="0.3">
      <c r="B52"/>
      <c r="C52"/>
      <c r="D52"/>
      <c r="E52"/>
      <c r="F52"/>
    </row>
    <row r="53" spans="1:6" x14ac:dyDescent="0.3">
      <c r="B53"/>
      <c r="C53"/>
      <c r="D53"/>
      <c r="E53"/>
      <c r="F53"/>
    </row>
    <row r="54" spans="1:6" x14ac:dyDescent="0.3">
      <c r="A54" s="4"/>
      <c r="B54"/>
      <c r="C54"/>
      <c r="D54"/>
      <c r="E54"/>
      <c r="F54"/>
    </row>
    <row r="55" spans="1:6" x14ac:dyDescent="0.3">
      <c r="B55"/>
      <c r="C55"/>
      <c r="D55"/>
      <c r="E55"/>
      <c r="F55"/>
    </row>
    <row r="56" spans="1:6" x14ac:dyDescent="0.3">
      <c r="B56"/>
      <c r="C56"/>
      <c r="D56"/>
      <c r="E56"/>
      <c r="F56"/>
    </row>
    <row r="57" spans="1:6" x14ac:dyDescent="0.3">
      <c r="B57"/>
      <c r="C57"/>
      <c r="D57"/>
      <c r="E57"/>
      <c r="F57"/>
    </row>
    <row r="58" spans="1:6" x14ac:dyDescent="0.3">
      <c r="B58"/>
      <c r="C58"/>
      <c r="D58"/>
      <c r="E58"/>
      <c r="F58"/>
    </row>
    <row r="59" spans="1:6" x14ac:dyDescent="0.3">
      <c r="B59"/>
      <c r="C59"/>
      <c r="D59"/>
      <c r="E59"/>
      <c r="F59"/>
    </row>
    <row r="60" spans="1:6" x14ac:dyDescent="0.3">
      <c r="B60"/>
      <c r="C60"/>
      <c r="D60"/>
      <c r="E60"/>
      <c r="F60"/>
    </row>
    <row r="61" spans="1:6" x14ac:dyDescent="0.3">
      <c r="B61"/>
      <c r="C61"/>
      <c r="D61"/>
      <c r="E61"/>
      <c r="F61"/>
    </row>
    <row r="62" spans="1:6" x14ac:dyDescent="0.3">
      <c r="B62"/>
      <c r="C62"/>
      <c r="D62"/>
      <c r="E62"/>
      <c r="F62"/>
    </row>
    <row r="63" spans="1:6" x14ac:dyDescent="0.3">
      <c r="B63"/>
      <c r="C63"/>
      <c r="D63"/>
      <c r="E63"/>
      <c r="F63"/>
    </row>
    <row r="64" spans="1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</sheetData>
  <conditionalFormatting sqref="F6:F22">
    <cfRule type="expression" dxfId="1" priority="3">
      <formula>AND(ISBLANK($F6)=FALSE(),$F6&lt;=3)</formula>
    </cfRule>
  </conditionalFormatting>
  <conditionalFormatting sqref="F24:F162">
    <cfRule type="expression" dxfId="0" priority="1">
      <formula>AND(ISBLANK($F24)=FALSE(),$F24&lt;=3)</formula>
    </cfRule>
  </conditionalFormatting>
  <printOptions horizontalCentered="1"/>
  <pageMargins left="0.31496062992125984" right="0.31496062992125984" top="0.73" bottom="0.35433070866141736" header="0.11811023622047245" footer="0.11811023622047245"/>
  <pageSetup paperSize="9" scale="80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220E2DD4-0505-4177-8A46-B057233FD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277817-41CD-480A-8513-F24839A9F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B5340-56C1-4D81-B1DC-D9A0E412FA02}">
  <ds:schemaRefs>
    <ds:schemaRef ds:uri="5399dd73-3458-46cc-953e-caad4892d1f1"/>
    <ds:schemaRef ds:uri="http://purl.org/dc/elements/1.1/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2025-02-03T16:17:10Z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