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pivotCache/pivotCacheDefinition37.xml" ContentType="application/vnd.openxmlformats-officedocument.spreadsheetml.pivotCacheDefinition+xml"/>
  <Override PartName="/xl/pivotCache/pivotCacheDefinition38.xml" ContentType="application/vnd.openxmlformats-officedocument.spreadsheetml.pivotCacheDefinition+xml"/>
  <Override PartName="/xl/pivotCache/pivotCacheDefinition39.xml" ContentType="application/vnd.openxmlformats-officedocument.spreadsheetml.pivotCacheDefinition+xml"/>
  <Override PartName="/xl/pivotCache/pivotCacheDefinition40.xml" ContentType="application/vnd.openxmlformats-officedocument.spreadsheetml.pivotCacheDefinition+xml"/>
  <Override PartName="/xl/pivotCache/pivotCacheDefinition41.xml" ContentType="application/vnd.openxmlformats-officedocument.spreadsheetml.pivotCacheDefinition+xml"/>
  <Override PartName="/xl/pivotCache/pivotCacheDefinition42.xml" ContentType="application/vnd.openxmlformats-officedocument.spreadsheetml.pivotCacheDefinition+xml"/>
  <Override PartName="/xl/pivotCache/pivotCacheDefinition43.xml" ContentType="application/vnd.openxmlformats-officedocument.spreadsheetml.pivotCacheDefinition+xml"/>
  <Override PartName="/xl/pivotCache/pivotCacheDefinition44.xml" ContentType="application/vnd.openxmlformats-officedocument.spreadsheetml.pivotCacheDefinition+xml"/>
  <Override PartName="/xl/pivotCache/pivotCacheDefinition45.xml" ContentType="application/vnd.openxmlformats-officedocument.spreadsheetml.pivotCacheDefinition+xml"/>
  <Override PartName="/xl/pivotCache/pivotCacheDefinition46.xml" ContentType="application/vnd.openxmlformats-officedocument.spreadsheetml.pivotCacheDefinition+xml"/>
  <Override PartName="/xl/pivotCache/pivotCacheDefinition47.xml" ContentType="application/vnd.openxmlformats-officedocument.spreadsheetml.pivotCacheDefinition+xml"/>
  <Override PartName="/xl/pivotCache/pivotCacheDefinition48.xml" ContentType="application/vnd.openxmlformats-officedocument.spreadsheetml.pivotCacheDefinition+xml"/>
  <Override PartName="/xl/pivotCache/pivotCacheDefinition49.xml" ContentType="application/vnd.openxmlformats-officedocument.spreadsheetml.pivotCacheDefinition+xml"/>
  <Override PartName="/xl/pivotCache/pivotCacheDefinition50.xml" ContentType="application/vnd.openxmlformats-officedocument.spreadsheetml.pivotCacheDefinition+xml"/>
  <Override PartName="/xl/pivotCache/pivotCacheDefinition51.xml" ContentType="application/vnd.openxmlformats-officedocument.spreadsheetml.pivotCacheDefinition+xml"/>
  <Override PartName="/xl/pivotCache/pivotCacheDefinition5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2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0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2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35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pivotTables/pivotTable36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37.xml" ContentType="application/vnd.openxmlformats-officedocument.spreadsheetml.pivotTable+xml"/>
  <Override PartName="/xl/drawings/drawing8.xml" ContentType="application/vnd.openxmlformats-officedocument.drawing+xml"/>
  <Override PartName="/xl/slicers/slicer4.xml" ContentType="application/vnd.ms-excel.slicer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38.xml" ContentType="application/vnd.openxmlformats-officedocument.spreadsheetml.pivotTable+xml"/>
  <Override PartName="/xl/drawings/drawing9.xml" ContentType="application/vnd.openxmlformats-officedocument.drawing+xml"/>
  <Override PartName="/xl/slicers/slicer5.xml" ContentType="application/vnd.ms-excel.slicer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39.xml" ContentType="application/vnd.openxmlformats-officedocument.spreadsheetml.pivotTable+xml"/>
  <Override PartName="/xl/drawings/drawing10.xml" ContentType="application/vnd.openxmlformats-officedocument.drawing+xml"/>
  <Override PartName="/xl/slicers/slicer6.xml" ContentType="application/vnd.ms-excel.slicer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pivotTables/pivotTable40.xml" ContentType="application/vnd.openxmlformats-officedocument.spreadsheetml.pivotTable+xml"/>
  <Override PartName="/xl/drawings/drawing13.xml" ContentType="application/vnd.openxmlformats-officedocument.drawing+xml"/>
  <Override PartName="/xl/slicers/slicer7.xml" ContentType="application/vnd.ms-excel.slicer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pivotTables/pivotTable41.xml" ContentType="application/vnd.openxmlformats-officedocument.spreadsheetml.pivotTable+xml"/>
  <Override PartName="/xl/drawings/drawing14.xml" ContentType="application/vnd.openxmlformats-officedocument.drawing+xml"/>
  <Override PartName="/xl/slicers/slicer8.xml" ContentType="application/vnd.ms-excel.slicer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9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0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11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12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3.xml" ContentType="application/vnd.openxmlformats-officedocument.themeOverrid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drawings/drawing15.xml" ContentType="application/vnd.openxmlformats-officedocument.drawing+xml"/>
  <Override PartName="/xl/slicers/slicer9.xml" ContentType="application/vnd.ms-excel.slicer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pivotTables/pivotTable44.xml" ContentType="application/vnd.openxmlformats-officedocument.spreadsheetml.pivotTable+xml"/>
  <Override PartName="/xl/drawings/drawing16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4525" documentId="11_5C2A83C7B8490C1032C0AB238AF778EACCCF2518" xr6:coauthVersionLast="47" xr6:coauthVersionMax="47" xr10:uidLastSave="{49090BFF-B5FB-4B38-AE42-F7D97FB85611}"/>
  <workbookProtection workbookAlgorithmName="SHA-512" workbookHashValue="hWot6z/mpqnNVEPczZl+DwswnMpKPXUPGZsV5dQzMsujmODeJJrNX22O1agEZ1ArpHuWc6CGuZkbNI+4rS+hZw==" workbookSaltValue="qPKzbcVNUj63CN2pxBFzew==" workbookSpinCount="100000" lockStructure="1"/>
  <bookViews>
    <workbookView xWindow="-120" yWindow="-120" windowWidth="29040" windowHeight="16440" xr2:uid="{00000000-000D-0000-FFFF-FFFF00000000}"/>
  </bookViews>
  <sheets>
    <sheet name="Índice" sheetId="51" r:id="rId1"/>
    <sheet name="Glossário" sheetId="50" r:id="rId2"/>
    <sheet name="Quadro 1" sheetId="32" r:id="rId3"/>
    <sheet name="Quadro 2" sheetId="33" r:id="rId4"/>
    <sheet name="Quadro 3" sheetId="34" r:id="rId5"/>
    <sheet name="Quadro 4" sheetId="35" r:id="rId6"/>
    <sheet name="Quadro 5 - Candidaturas" sheetId="43" r:id="rId7"/>
    <sheet name="Quadro 5 - Áreas" sheetId="36" r:id="rId8"/>
    <sheet name="Quadro 6 - Candidaturas" sheetId="44" r:id="rId9"/>
    <sheet name="Quadro 6 - Áreas" sheetId="37" r:id="rId10"/>
    <sheet name="Quadro 7 - Candidaturas" sheetId="45" r:id="rId11"/>
    <sheet name="Quadro 7 - Áreas" sheetId="38" r:id="rId12"/>
    <sheet name="Quadro 7 (2)" sheetId="41" state="hidden" r:id="rId13"/>
    <sheet name="Folha1" sheetId="42" state="hidden" r:id="rId14"/>
    <sheet name="Quadro 8 - Candidaturas" sheetId="48" r:id="rId15"/>
    <sheet name="Quadro 8 - Áreas" sheetId="49" r:id="rId16"/>
    <sheet name="Quadro 9" sheetId="31" r:id="rId17"/>
    <sheet name="Quadro 10" sheetId="46" r:id="rId18"/>
    <sheet name="Quadro 11" sheetId="1" r:id="rId19"/>
  </sheets>
  <definedNames>
    <definedName name="SegmentaçãoDeDados_INT_CODIGO">#N/A</definedName>
    <definedName name="SegmentaçãoDeDados_INT_CODIGO1">#N/A</definedName>
    <definedName name="SegmentaçãoDeDados_INT_CODIGO2">#N/A</definedName>
    <definedName name="SegmentaçãoDeDados_INT_CODIGO3">#N/A</definedName>
    <definedName name="SegmentaçãoDeDados_INT_CODIGO4">#N/A</definedName>
    <definedName name="SegmentaçãoDeDados_INT_CODIGO41">#N/A</definedName>
    <definedName name="SegmentaçãoDeDados_INT_CODIGO5">#N/A</definedName>
    <definedName name="SegmentaçãoDeDados_INT_CODIGO6">#N/A</definedName>
    <definedName name="SegmentaçãoDeDados_INT_CODIGO61">#N/A</definedName>
    <definedName name="SegmentaçãoDeDados_INT_CODIGO9">#N/A</definedName>
  </definedNames>
  <calcPr calcId="191029"/>
  <pivotCaches>
    <pivotCache cacheId="0" r:id="rId20"/>
    <pivotCache cacheId="1" r:id="rId21"/>
    <pivotCache cacheId="2" r:id="rId22"/>
    <pivotCache cacheId="3" r:id="rId23"/>
    <pivotCache cacheId="4" r:id="rId24"/>
    <pivotCache cacheId="5" r:id="rId25"/>
    <pivotCache cacheId="6" r:id="rId26"/>
    <pivotCache cacheId="7" r:id="rId27"/>
    <pivotCache cacheId="8" r:id="rId28"/>
    <pivotCache cacheId="9" r:id="rId29"/>
    <pivotCache cacheId="10" r:id="rId30"/>
    <pivotCache cacheId="11" r:id="rId31"/>
    <pivotCache cacheId="13" r:id="rId32"/>
    <pivotCache cacheId="14" r:id="rId33"/>
    <pivotCache cacheId="15" r:id="rId34"/>
    <pivotCache cacheId="78" r:id="rId35"/>
  </pivotCaches>
  <extLst>
    <ext xmlns:x14="http://schemas.microsoft.com/office/spreadsheetml/2009/9/main" uri="{876F7934-8845-4945-9796-88D515C7AA90}">
      <x14:pivotCaches>
        <pivotCache cacheId="16" r:id="rId36"/>
        <pivotCache cacheId="17" r:id="rId37"/>
        <pivotCache cacheId="18" r:id="rId38"/>
        <pivotCache cacheId="19" r:id="rId39"/>
        <pivotCache cacheId="20" r:id="rId40"/>
        <pivotCache cacheId="21" r:id="rId41"/>
        <pivotCache cacheId="22" r:id="rId42"/>
        <pivotCache cacheId="23" r:id="rId43"/>
      </x14:pivotCaches>
    </ext>
    <ext xmlns:x14="http://schemas.microsoft.com/office/spreadsheetml/2009/9/main" uri="{BBE1A952-AA13-448e-AADC-164F8A28A991}">
      <x14:slicerCaches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4" r:id="rId54"/>
        <pivotCache cacheId="25" r:id="rId55"/>
        <pivotCache cacheId="26" r:id="rId56"/>
        <pivotCache cacheId="27" r:id="rId57"/>
        <pivotCache cacheId="28" r:id="rId58"/>
        <pivotCache cacheId="29" r:id="rId59"/>
        <pivotCache cacheId="30" r:id="rId60"/>
        <pivotCache cacheId="31" r:id="rId61"/>
        <pivotCache cacheId="32" r:id="rId62"/>
        <pivotCache cacheId="33" r:id="rId63"/>
        <pivotCache cacheId="34" r:id="rId64"/>
        <pivotCache cacheId="42" r:id="rId65"/>
        <pivotCache cacheId="43" r:id="rId66"/>
        <pivotCache cacheId="44" r:id="rId67"/>
        <pivotCache cacheId="45" r:id="rId68"/>
        <pivotCache cacheId="46" r:id="rId69"/>
        <pivotCache cacheId="47" r:id="rId70"/>
        <pivotCache cacheId="48" r:id="rId71"/>
        <pivotCache cacheId="49" r:id="rId72"/>
        <pivotCache cacheId="50" r:id="rId73"/>
        <pivotCache cacheId="51" r:id="rId74"/>
        <pivotCache cacheId="81" r:id="rId75"/>
        <pivotCache cacheId="84" r:id="rId76"/>
        <pivotCache cacheId="87" r:id="rId77"/>
        <pivotCache cacheId="90" r:id="rId78"/>
        <pivotCache cacheId="93" r:id="rId79"/>
        <pivotCache cacheId="96" r:id="rId80"/>
        <pivotCache cacheId="99" r:id="rId81"/>
      </x15:pivotCaches>
    </ext>
    <ext xmlns:x15="http://schemas.microsoft.com/office/spreadsheetml/2010/11/main" uri="{983426D0-5260-488c-9760-48F4B6AC55F4}">
      <x15:pivotTableReferences>
        <x15:pivotTableReference r:id="rId82"/>
        <x15:pivotTableReference r:id="rId83"/>
        <x15:pivotTableReference r:id="rId84"/>
        <x15:pivotTableReference r:id="rId85"/>
        <x15:pivotTableReference r:id="rId86"/>
        <x15:pivotTableReference r:id="rId87"/>
        <x15:pivotTableReference r:id="rId88"/>
        <x15:pivotTableReference r:id="rId89"/>
        <x15:pivotTableReference r:id="rId90"/>
        <x15:pivotTableReference r:id="rId91"/>
        <x15:pivotTableReference r:id="rId92"/>
        <x15:pivotTableReference r:id="rId93"/>
        <x15:pivotTableReference r:id="rId94"/>
        <x15:pivotTableReference r:id="rId95"/>
        <x15:pivotTableReference r:id="rId96"/>
        <x15:pivotTableReference r:id="rId97"/>
        <x15:pivotTableReference r:id="rId98"/>
        <x15:pivotTableReference r:id="rId99"/>
        <x15:pivotTableReference r:id="rId100"/>
        <x15:pivotTableReference r:id="rId101"/>
        <x15:pivotTableReference r:id="rId102"/>
        <x15:pivotTableReference r:id="rId103"/>
        <x15:pivotTableReference r:id="rId104"/>
        <x15:pivotTableReference r:id="rId105"/>
        <x15:pivotTableReference r:id="rId106"/>
        <x15:pivotTableReference r:id="rId107"/>
        <x15:pivotTableReference r:id="rId108"/>
        <x15:pivotTableReference r:id="rId109"/>
      </x15:pivotTableReferences>
    </ext>
    <ext xmlns:x15="http://schemas.microsoft.com/office/spreadsheetml/2010/11/main" uri="{FCE2AD5D-F65C-4FA6-A056-5C36A1767C68}">
      <x15:dataModel>
        <x15:modelTables>
          <x15:modelTable id="Pessoas_a33212e9-0d0b-4bc4-9332-c840660e9ca5" name="Pessoas" connection="Consulta - Pessoas"/>
          <x15:modelTable id="Exploracoes_cda1d7be-f2cf-4ebd-9f7c-a41dfe405098" name="Exploracoes" connection="Consulta - Exploracoes"/>
          <x15:modelTable id="AreasCulturas_b4814760-94fb-4018-a90f-c1af63fe4fa9" name="AreasCulturas" connection="Consulta - AreasCulturas"/>
          <x15:modelTable id="CandidaturasCulturas_85551248-bdfb-4047-ba84-7e54d7c8fbcf" name="CandidaturasCulturas" connection="Consulta - CandidaturasCulturas"/>
          <x15:modelTable id="Intervencoes_27ffcf51-f2ca-43aa-a430-d1f051bd8f18" name="Intervencoes" connection="Consulta - Intervencoes"/>
          <x15:modelTable id="Candidaturas_9112cdb9-46f6-4061-8f2a-6c217ab4854d" name="Candidaturas" connection="Consulta - Candidaturas"/>
          <x15:modelTable id="NUT2_c3e8699e-b81e-496b-a54a-8d2313a33e34" name="NUT2" connection="Consulta - NUT2"/>
        </x15:modelTables>
        <x15:modelRelationships>
          <x15:modelRelationship fromTable="Pessoas" fromColumn="NDO_CODIGO" toTable="NUT2" toColumn="NDO_CODIGO"/>
          <x15:modelRelationship fromTable="Exploracoes" fromColumn="NDO_CODIGO" toTable="NUT2" toColumn="NDO_CODIGO"/>
          <x15:modelRelationship fromTable="AreasCulturas" fromColumn="NDO_CODIGO" toTable="NUT2" toColumn="NDO_CODIGO"/>
          <x15:modelRelationship fromTable="CandidaturasCulturas" fromColumn="NDO_CODIGO" toTable="NUT2" toColumn="NDO_CODIGO"/>
          <x15:modelRelationship fromTable="Candidaturas" fromColumn="NDO_CODIGO" toTable="NUT2" toColumn="NDO_CODIG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2" l="1"/>
  <c r="G12" i="34"/>
  <c r="G8" i="34"/>
  <c r="G13" i="34"/>
  <c r="G11" i="34"/>
  <c r="G9" i="34"/>
  <c r="G14" i="34"/>
  <c r="G10" i="34"/>
  <c r="P8" i="33"/>
  <c r="P9" i="33"/>
  <c r="O9" i="33"/>
  <c r="O7" i="33"/>
  <c r="P7" i="33"/>
  <c r="O8" i="33"/>
  <c r="O10" i="33" l="1"/>
  <c r="P10" i="33"/>
  <c r="B6" i="41"/>
  <c r="C6" i="41"/>
  <c r="D6" i="41"/>
  <c r="E6" i="41"/>
  <c r="F6" i="41"/>
  <c r="G6" i="41"/>
  <c r="H6" i="41"/>
  <c r="I6" i="41"/>
  <c r="A6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9C413C-1D8A-4CF1-832C-54EDF822666F}" name="Consulta - AreasCulturas" description="Ligação à consulta 'AreasCulturas' no livro." type="100" refreshedVersion="8" minRefreshableVersion="5">
    <extLst>
      <ext xmlns:x15="http://schemas.microsoft.com/office/spreadsheetml/2010/11/main" uri="{DE250136-89BD-433C-8126-D09CA5730AF9}">
        <x15:connection id="9eb7fd7d-9f04-47cb-a0c4-24991828c148"/>
      </ext>
    </extLst>
  </connection>
  <connection id="2" xr16:uid="{5CEE174A-FD0E-4819-B6D2-1999A63B6C5F}" name="Consulta - Candidaturas" description="Ligação à consulta 'Candidaturas' no livro." type="100" refreshedVersion="8" minRefreshableVersion="5">
    <extLst>
      <ext xmlns:x15="http://schemas.microsoft.com/office/spreadsheetml/2010/11/main" uri="{DE250136-89BD-433C-8126-D09CA5730AF9}">
        <x15:connection id="01c70fe0-66ee-4016-a471-fae1001bfab1">
          <x15:oledbPr connection="Provider=Microsoft.Mashup.OleDb.1;Data Source=$Workbook$;Location=Candidaturas;Extended Properties=&quot;&quot;">
            <x15:dbTables>
              <x15:dbTable name="Candidaturas"/>
            </x15:dbTables>
          </x15:oledbPr>
        </x15:connection>
      </ext>
    </extLst>
  </connection>
  <connection id="3" xr16:uid="{A63359DA-495E-481C-A180-AEB46B7BBD30}" name="Consulta - CandidaturasCulturas" description="Ligação à consulta 'CandidaturasCulturas' no livro." type="100" refreshedVersion="8" minRefreshableVersion="5">
    <extLst>
      <ext xmlns:x15="http://schemas.microsoft.com/office/spreadsheetml/2010/11/main" uri="{DE250136-89BD-433C-8126-D09CA5730AF9}">
        <x15:connection id="3fac8146-60c4-4918-889d-4f215a1cbf25">
          <x15:oledbPr connection="Provider=Microsoft.Mashup.OleDb.1;Data Source=$Workbook$;Location=CandidaturasCulturas;Extended Properties=&quot;&quot;">
            <x15:dbTables>
              <x15:dbTable name="CandidaturasCulturas"/>
            </x15:dbTables>
          </x15:oledbPr>
        </x15:connection>
      </ext>
    </extLst>
  </connection>
  <connection id="4" xr16:uid="{E63FA975-0506-4208-80DD-8C5FC9DA29F9}" name="Consulta - Exploracoes" description="Ligação à consulta 'Exploracoes' no livro." type="100" refreshedVersion="8" minRefreshableVersion="5">
    <extLst>
      <ext xmlns:x15="http://schemas.microsoft.com/office/spreadsheetml/2010/11/main" uri="{DE250136-89BD-433C-8126-D09CA5730AF9}">
        <x15:connection id="d3cab61c-ed7e-431b-9705-92f0417cfeb9">
          <x15:oledbPr connection="Provider=Microsoft.Mashup.OleDb.1;Data Source=$Workbook$;Location=Exploracoes;Extended Properties=&quot;&quot;">
            <x15:dbTables>
              <x15:dbTable name="Exploracoes"/>
            </x15:dbTables>
          </x15:oledbPr>
        </x15:connection>
      </ext>
    </extLst>
  </connection>
  <connection id="5" xr16:uid="{6FCFB771-BFDA-4ECE-8222-DA85A68A0676}" name="Consulta - Intervencoes" description="Ligação à consulta 'Intervencoes' no livro." type="100" refreshedVersion="8" minRefreshableVersion="5">
    <extLst>
      <ext xmlns:x15="http://schemas.microsoft.com/office/spreadsheetml/2010/11/main" uri="{DE250136-89BD-433C-8126-D09CA5730AF9}">
        <x15:connection id="0d18a376-55b5-4c47-a71e-c95bfe2b1ba8">
          <x15:oledbPr connection="Provider=Microsoft.Mashup.OleDb.1;Data Source=$Workbook$;Location=Intervencoes;Extended Properties=&quot;&quot;">
            <x15:dbTables>
              <x15:dbTable name="Intervencoes"/>
            </x15:dbTables>
          </x15:oledbPr>
        </x15:connection>
      </ext>
    </extLst>
  </connection>
  <connection id="6" xr16:uid="{C3CA8746-C4F9-4C6D-8087-FDFA2DF4B95C}" name="Consulta - NUT2" description="Ligação à consulta 'NUT2' no livro." type="100" refreshedVersion="8" minRefreshableVersion="5">
    <extLst>
      <ext xmlns:x15="http://schemas.microsoft.com/office/spreadsheetml/2010/11/main" uri="{DE250136-89BD-433C-8126-D09CA5730AF9}">
        <x15:connection id="384e1175-4b72-42c7-982d-250f141da061">
          <x15:oledbPr connection="Provider=Microsoft.Mashup.OleDb.1;Data Source=$Workbook$;Location=NUT2;Extended Properties=&quot;&quot;">
            <x15:dbTables>
              <x15:dbTable name="NUT2"/>
            </x15:dbTables>
          </x15:oledbPr>
        </x15:connection>
      </ext>
    </extLst>
  </connection>
  <connection id="7" xr16:uid="{84524D42-B8AC-49A3-A482-2CE30E4EDA10}" name="Consulta - Pessoas" description="Ligação à consulta 'Pessoas' no livro." type="100" refreshedVersion="8" minRefreshableVersion="5">
    <extLst>
      <ext xmlns:x15="http://schemas.microsoft.com/office/spreadsheetml/2010/11/main" uri="{DE250136-89BD-433C-8126-D09CA5730AF9}">
        <x15:connection id="1393df94-7af2-44d0-a943-af6ae1112c31">
          <x15:oledbPr connection="Provider=Microsoft.Mashup.OleDb.1;Data Source=$Workbook$;Location=Pessoas;Extended Properties=&quot;&quot;">
            <x15:dbTables>
              <x15:dbTable name="Pessoas"/>
            </x15:dbTables>
          </x15:oledbPr>
        </x15:connection>
      </ext>
    </extLst>
  </connection>
  <connection id="8" xr16:uid="{00000000-0015-0000-FFFF-FFFF24000000}" keepAlive="1" name="ThisWorkbookDataModel" description="Modelo de Dados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Exploracoes].[CLASSE_AREA].&amp;}"/>
    <s v="{[CandidaturasCulturas].[OCUPA_SOLO].&amp;}"/>
    <s v="{[CandidaturasCulturas].[GRUPO_CULTURA].&amp;}"/>
    <s v="{[CandidaturasCulturas].[TIPO_SUPERFICIE].&amp;}"/>
    <s v="{[AreasCulturas].[TIPO_SUPERFICIE].&amp;[Superficie Agricola]}"/>
    <s v="{[AreasCulturas].[OCUPA_SOLO].&amp;[Culturas Permanentes]}"/>
    <s v="{[CandidaturasCulturas].[TIPO_SUPERFICIE].&amp;[Superficie Agricola]}"/>
    <s v="{[CandidaturasCulturas].[OCUPA_SOLO].&amp;[Culturas Permanentes]}"/>
    <s v="{[AreasCulturas].[OCUPA_SOLO].&amp;[Culturas Temporarias]}"/>
    <s v="{[CandidaturasCulturas].[OCUPA_SOLO].&amp;[Culturas Temporarias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<sst xmlns="http://schemas.openxmlformats.org/spreadsheetml/2006/main" count="758" uniqueCount="428">
  <si>
    <t>Total Geral</t>
  </si>
  <si>
    <t>Área (ha)</t>
  </si>
  <si>
    <t>Olival</t>
  </si>
  <si>
    <t>Vinha</t>
  </si>
  <si>
    <t>Cereais</t>
  </si>
  <si>
    <t>Rótulos de Linha</t>
  </si>
  <si>
    <t>Rótulos de Coluna</t>
  </si>
  <si>
    <t>Culturas Permanentes</t>
  </si>
  <si>
    <t>Prados Permanentes</t>
  </si>
  <si>
    <t>Flores</t>
  </si>
  <si>
    <t>Leguminosas</t>
  </si>
  <si>
    <t>Oleaginosas</t>
  </si>
  <si>
    <t>ALENTEJO</t>
  </si>
  <si>
    <t>ALGARVE</t>
  </si>
  <si>
    <t>CENTRO</t>
  </si>
  <si>
    <t>NORTE</t>
  </si>
  <si>
    <t>NUTII</t>
  </si>
  <si>
    <t>Eixo A - Rendimento e sustentabilidade</t>
  </si>
  <si>
    <t>A.1.1 - Apoio ao rendimento base (ARB)</t>
  </si>
  <si>
    <t>A.1.2.1 - Pagamento vaca em aleitamento (VAL)</t>
  </si>
  <si>
    <t>A.1.2.2 - Pagamento aos pequenos ruminantes (POC)</t>
  </si>
  <si>
    <t>A.1.2.3 - Pagamento leite de vaca (VLE)</t>
  </si>
  <si>
    <t>A.1.2.4 - Pagamento ao Arroz</t>
  </si>
  <si>
    <t>A.1.2.5 - Pagamento ao tomate para indústria</t>
  </si>
  <si>
    <t>A.1.2.6 - Pagamento às proteaginosas</t>
  </si>
  <si>
    <t>A.1.2.7 - Pagamento aos cereais praganosos</t>
  </si>
  <si>
    <t>A.1.2.8 - Pagamento ao milho para grão</t>
  </si>
  <si>
    <t>A.1.2.9 - Pagamento ao milho silagem</t>
  </si>
  <si>
    <t>A.1.2.10 - Pagamento à multiplicação de sementes certificadas</t>
  </si>
  <si>
    <t>A.2.1 - Pagamento aos pequenos agricultores (PPA)</t>
  </si>
  <si>
    <t>A.2.2 - Apoio redistributivo complementar (ARC)</t>
  </si>
  <si>
    <t>A.3.1.1-CA - Agricultura Biológica - Conversão - Animais</t>
  </si>
  <si>
    <t>A.3.1.1-CS - Agricultura Biológica - Conversão - Superfícies</t>
  </si>
  <si>
    <t>A.3.1.2-MA - Agricultura Biológica - Manutenção - Animais</t>
  </si>
  <si>
    <t>A.3.1.2-MS - Agricultura Biológica - Manutenção - Superfícies</t>
  </si>
  <si>
    <t>A.3.2-R - Produção Integrada - Regadio</t>
  </si>
  <si>
    <t>A.3.2-S - Produção Integrada - Sequeiro</t>
  </si>
  <si>
    <t>A.3.3.1 - Gestão do solo - Maneio da Pastagem permanente</t>
  </si>
  <si>
    <t>A.3.3.2 - Gestão do solo - Promoção da Fertilização Orgânica</t>
  </si>
  <si>
    <t>A.3.4 - Melhorar a eficiência alimentar animal</t>
  </si>
  <si>
    <t>A.3.5.1 - Bem-estar animal</t>
  </si>
  <si>
    <t>A.3.5.2 - Uso Racional de Antimicrobianos</t>
  </si>
  <si>
    <t>A.3.6 - Práticas promotoras da biodiversidade</t>
  </si>
  <si>
    <t>Eixo C - Desenvolvimento Rural</t>
  </si>
  <si>
    <t>C.1.1.1.1.1 - Conservação do solo - Sementeira direta</t>
  </si>
  <si>
    <t>C.1.1.1.1.2 - Conservação do solo - Enrelvamento</t>
  </si>
  <si>
    <t>C.1.1.1.1.3 - Conservação do solo - Pastagens Biodiversas</t>
  </si>
  <si>
    <t>C.1.1.1.2 - Uso eficiente da água</t>
  </si>
  <si>
    <t>C.1.1.2.1.2.1 - Manutenção de lameiros de alto valor natural de sequeiro</t>
  </si>
  <si>
    <t>C.1.1.2.1.2.2 - Manutenção de lameiros de alto valor natural de regadio</t>
  </si>
  <si>
    <t>C.1.1.2.2.1.1 - Culturas Permanentes - Olival Tradicional</t>
  </si>
  <si>
    <t>C.1.1.2.2.1.2 - Culturas Permanentes - Figueiral extensivo de sequeiro</t>
  </si>
  <si>
    <t>C.1.1.2.2.1.3 - Culturas Permanentes - Pomar tradicional de sequeiro do Algarve</t>
  </si>
  <si>
    <t>C.1.1.2.2.1.4 - Culturas Permanentes - Amendoal extensivo de sequeiro</t>
  </si>
  <si>
    <t>C.1.1.2.2.1.5 - Culturas Permanentes - Castanheiro extensivo de sequeiro</t>
  </si>
  <si>
    <t>C.1.1.2.2.2 - Culturas Permanentes - Douro Vinhateiro</t>
  </si>
  <si>
    <t>C.1.1.3 - Mosaico Agroflorestal</t>
  </si>
  <si>
    <t>C.1.1.4 - Manutenção de Raças Autóctones</t>
  </si>
  <si>
    <t>Eixo D - Abordagem territorial integrada</t>
  </si>
  <si>
    <t>D.2.1.1.1 - AZ Peneda-Gerês: Gestão de pastoreio em áreas de baldio</t>
  </si>
  <si>
    <t>D.2.1.1.2 - AZ Peneda-Gerês: Manutenção de Socalcos</t>
  </si>
  <si>
    <t>D.2.1.2.1 - AZ Montesinho-Nogueira: Conservação dos soutos notáveis da terra fria</t>
  </si>
  <si>
    <t>D.2.1.2.2 - AZ Montesinho-Nogueira: Manutenção de rotação de sequeiro cereal-pousio</t>
  </si>
  <si>
    <t>D.2.1.3 - AZ Douro Internacional, Sabor, Maçãs e Vale do Côa: Manutenção de rotação de sequeiro cereal-pousio</t>
  </si>
  <si>
    <t>D.2.1.4 - AZ Castro Verde, Vale do Guadiana, Piçarras e Cuba: Manutenção de rotação de sequeiro cereal-pousio / pastagens temporárias naturais</t>
  </si>
  <si>
    <t>D.2.1.5 - AZ Alto e Centro Alentejo: Manutenção de rotação de sequeiro cereal-pousio / pastagens temporárias naturais</t>
  </si>
  <si>
    <t>D.2.2.1 - Gestão do Montado por Resultados - Zona 1</t>
  </si>
  <si>
    <t>D.2.2.2 - Gestão do Montado por Resultados - Zona 2</t>
  </si>
  <si>
    <t>D.2.3.1 - Manutenção do Mosaico Paisagístico do Barroso</t>
  </si>
  <si>
    <t>D.2.3.2 - Gestão do pastoreio em áreas de baldio do Barroso</t>
  </si>
  <si>
    <t>D.2.4.1 - Proteção do Lobo Ibérico</t>
  </si>
  <si>
    <t>D.2.4.2 - Proteção das aves dos arrozais e outras zonas húmidas</t>
  </si>
  <si>
    <t>D.2.4.3 - Proteção da águia-caçadeira</t>
  </si>
  <si>
    <t>D.2.5.1 - Manutenção dos Habitats do Lince Ibérico</t>
  </si>
  <si>
    <t>D.2.5.2 - Conservação de locais de nidificação de grandes aves de rapina e abutres</t>
  </si>
  <si>
    <t>Pagamento Natura</t>
  </si>
  <si>
    <t>7.3.1.1 - Pagamento Natura - classificação tipo 1</t>
  </si>
  <si>
    <t>7.3.1.2 - Pagamento Natura - classificação tipo 2</t>
  </si>
  <si>
    <t>7.3.1.3 - Pagamento Natura - classificação tipo 3</t>
  </si>
  <si>
    <t>AZD</t>
  </si>
  <si>
    <t>9.0.1 - Apoio às Zonas com Condicionantes Naturais - Zonas de montanha - Continente</t>
  </si>
  <si>
    <t>9.0.2 - Apoio às Zonas com Condicionantes Naturais - Zonas sujeitas a condicionantes naturais significativas - Continente</t>
  </si>
  <si>
    <t>9.0.3 - Apoio às Zonas com Condicionantes Naturais - Zonas afetadas por condicionantes específicas - Continente</t>
  </si>
  <si>
    <t>FTA</t>
  </si>
  <si>
    <t>2080 - Florestação - Reg. (CE) nº 2080/92</t>
  </si>
  <si>
    <t>2328 - Florestação - Reg. (CEE) nº 2328/91</t>
  </si>
  <si>
    <t>8.1.1 - Florestação - PDR2020 Operação 8.1.1</t>
  </si>
  <si>
    <t>8.1.2 - Florestação - PDR2020 Operação 8.1.2</t>
  </si>
  <si>
    <t>PRODER - Florestação de terras agrícolas - PRODER</t>
  </si>
  <si>
    <t>RURIS - Florestação de terras agrícolas - RURIS</t>
  </si>
  <si>
    <t>Eixo F - Desenvolvimento Rural Madeira</t>
  </si>
  <si>
    <t>F.7.1 - Pagamentos Natura 2000 e diretiva-quadro da água</t>
  </si>
  <si>
    <t>F.8.1 - Produção Integrada</t>
  </si>
  <si>
    <t>F.8.2 - Manutenção de muros de suporte de terras</t>
  </si>
  <si>
    <t>F.8.3.1 - Agricultura Biológica - Conversão</t>
  </si>
  <si>
    <t>F.8.3.2 - Agricultura Biológica - Manutenção</t>
  </si>
  <si>
    <t>F.8.4 - Preservação de pomares de frutos frescos e vinhas tradicionais</t>
  </si>
  <si>
    <t>F.8.5 - Proteção e reforço da biodiversidade</t>
  </si>
  <si>
    <t>F.8.6 - Manutenção de muros de pedra de croché em Porto Santo</t>
  </si>
  <si>
    <t>F.8.7 - Manutenção dos bardos em urze</t>
  </si>
  <si>
    <t>F.8.8 - Compromissos silvoambientais e climáticos</t>
  </si>
  <si>
    <t>F.6.1 - Apoio a Zonas com Condicionantes Naturais ou específicas  - Madeira</t>
  </si>
  <si>
    <t>F.6.2 - Apoio a Zonas com Condicionantes Naturais ou específicas - Porto Santo</t>
  </si>
  <si>
    <t>8.1.0 - Florestação - PRODERAM 2020 Operação 8.1.0</t>
  </si>
  <si>
    <t>POSBAN - POSEI - Bananal</t>
  </si>
  <si>
    <t>POSMED1 - POSEI - Medida 1</t>
  </si>
  <si>
    <t>POSVIN - POSEI - Vinha</t>
  </si>
  <si>
    <t>AM LISBOA</t>
  </si>
  <si>
    <t>RA MADEIRA</t>
  </si>
  <si>
    <t>Natureza Jurídica</t>
  </si>
  <si>
    <t>Singular</t>
  </si>
  <si>
    <t>Coletivo</t>
  </si>
  <si>
    <t>Total</t>
  </si>
  <si>
    <t>M</t>
  </si>
  <si>
    <t>F</t>
  </si>
  <si>
    <t>Idade</t>
  </si>
  <si>
    <t>TOTAL</t>
  </si>
  <si>
    <t>N.º</t>
  </si>
  <si>
    <t>%</t>
  </si>
  <si>
    <t>Explorações</t>
  </si>
  <si>
    <t>Superfície total</t>
  </si>
  <si>
    <t>Superfície média (ha)</t>
  </si>
  <si>
    <t>(ha)</t>
  </si>
  <si>
    <t>QUADRO 6 - COMPOSIÇÃO DA SUPERFÍCIE AGRÍCOLA COM CULTURAS PERMANENTES (HA)</t>
  </si>
  <si>
    <t>Pequenos frutos</t>
  </si>
  <si>
    <t>Frutos de casca rija</t>
  </si>
  <si>
    <t>Povoamento de sobreiros</t>
  </si>
  <si>
    <t>Pomares frutos frescos</t>
  </si>
  <si>
    <t>Outras culturas permamentes</t>
  </si>
  <si>
    <t>Soma de BENEFICIARIOS</t>
  </si>
  <si>
    <t>&gt;= 70</t>
  </si>
  <si>
    <t>40 - 69</t>
  </si>
  <si>
    <t>ha</t>
  </si>
  <si>
    <t>CLASSE_AREA</t>
  </si>
  <si>
    <t>&lt; 1 ha</t>
  </si>
  <si>
    <t>&gt; 1000 ha</t>
  </si>
  <si>
    <t>1 a &lt; 5 ha</t>
  </si>
  <si>
    <t>100 a &lt; 500 ha</t>
  </si>
  <si>
    <t>20 a &lt; 50 ha</t>
  </si>
  <si>
    <t>5 a &lt; 20 ha</t>
  </si>
  <si>
    <t>50 a &lt; 100 ha</t>
  </si>
  <si>
    <t>500 a &lt; 1000 ha</t>
  </si>
  <si>
    <t>Total Área (ha)</t>
  </si>
  <si>
    <t>Classes de Área</t>
  </si>
  <si>
    <t/>
  </si>
  <si>
    <t>Superficie Agricola</t>
  </si>
  <si>
    <t>Superficie Florestal</t>
  </si>
  <si>
    <t>NUT II</t>
  </si>
  <si>
    <t xml:space="preserve">QUADRO 3 - NÚMERO E DIMENSÃO DAS EXPLORAÇÕES </t>
  </si>
  <si>
    <t>Soma de N_BEN</t>
  </si>
  <si>
    <t>OCUPA_SOLO</t>
  </si>
  <si>
    <t>GRUPO_CULTURA</t>
  </si>
  <si>
    <t>TIPO_SUPERFICIE</t>
  </si>
  <si>
    <t>*Só são contadas as candidaturas com parcelas declaradas</t>
  </si>
  <si>
    <t>Culturas Temporarias</t>
  </si>
  <si>
    <t>Superficie Agricola (HA)</t>
  </si>
  <si>
    <t>Citrinos</t>
  </si>
  <si>
    <t>Frutos Frescos (Exceto Citrinos)</t>
  </si>
  <si>
    <t>Outras Culturas Permanentes</t>
  </si>
  <si>
    <t>Outras Permanentes</t>
  </si>
  <si>
    <t>Pequenos Frutos</t>
  </si>
  <si>
    <t>Superficies Florestais</t>
  </si>
  <si>
    <t>Forrageiras</t>
  </si>
  <si>
    <t>Horticolas</t>
  </si>
  <si>
    <t>Outras Culturas Temporarias</t>
  </si>
  <si>
    <t>Pousios</t>
  </si>
  <si>
    <t>Povoamento Florestal</t>
  </si>
  <si>
    <t>Superficie Nao Arborizada</t>
  </si>
  <si>
    <t>Tipo de Superfície / Grupo de Ocupação do Solo / Grupo de Culturas / Cultura</t>
  </si>
  <si>
    <t>N.º Candidaturas</t>
  </si>
  <si>
    <t>Grupos de Culturas</t>
  </si>
  <si>
    <t>Total % do Grupo de Culturas</t>
  </si>
  <si>
    <t>% do Grupo de Culturas</t>
  </si>
  <si>
    <t>NDO_DESCRICAO</t>
  </si>
  <si>
    <t>Posei-Madeira</t>
  </si>
  <si>
    <t>Apoios Associados</t>
  </si>
  <si>
    <t>Eco Regimes</t>
  </si>
  <si>
    <t>Pagamentos Diretos</t>
  </si>
  <si>
    <t>Agroambientais</t>
  </si>
  <si>
    <t>MZD</t>
  </si>
  <si>
    <t>Florestação</t>
  </si>
  <si>
    <t>A.3.1.1 - Agricultura Biológica - Conversão</t>
  </si>
  <si>
    <t>A.3.1.2 - Agricultura Biológica - Manutenção</t>
  </si>
  <si>
    <t>A.3.2 - Produção Integrada</t>
  </si>
  <si>
    <t>C.1.1.2.1.1 - Apoio à manutençãode sistemas agro-silvo-pastoris sob montado de sobro, azinho ou carvalho negral</t>
  </si>
  <si>
    <t>Animais (CN)</t>
  </si>
  <si>
    <t>PRODERAM</t>
  </si>
  <si>
    <t>Intervenções</t>
  </si>
  <si>
    <t>Candidaturas</t>
  </si>
  <si>
    <t>Área</t>
  </si>
  <si>
    <t>Índice</t>
  </si>
  <si>
    <t>Coletiva</t>
  </si>
  <si>
    <t>Total N.º</t>
  </si>
  <si>
    <t>QUADRO 11 - NÚMERO DE CANDIDATURAS E ÁREAS DECLARADAS, POR CULTURA</t>
  </si>
  <si>
    <t>AML</t>
  </si>
  <si>
    <t>RAM</t>
  </si>
  <si>
    <t>&lt; 40</t>
  </si>
  <si>
    <t>QUADRO 5a - COMPOSIÇÃO DA SUPERFÍCIE TOTAL DA EXPLORAÇÃO (HA)</t>
  </si>
  <si>
    <t>Elementos Lineares e da Paisagem</t>
  </si>
  <si>
    <t>Zonas de Protecao</t>
  </si>
  <si>
    <t>Frutos de Casca Rija</t>
  </si>
  <si>
    <t>Frutos Sub-Tropicais</t>
  </si>
  <si>
    <t>Misto de Culturas Permanentes</t>
  </si>
  <si>
    <t>Povoamento de Sobreiro</t>
  </si>
  <si>
    <t>Sem Grupo de Culturas</t>
  </si>
  <si>
    <t>Soma de AREA</t>
  </si>
  <si>
    <t>QUADRO 6a - COMPOSIÇÃO DA SUPERFÍCIE AGRÍCOLA DA EXPLORAÇÃO (HA)</t>
  </si>
  <si>
    <t>QUADRO 7a - COMPOSIÇÃO DA SUPERFÍCIE AGRÍCOLA COM CULTURAS PERMANENTES (HA)</t>
  </si>
  <si>
    <t>QUADRO 8a - COMPOSIÇÃO DA SUPERFÍCIE AGRÍCOLA COM CULTURAS TEMPORÁRIAS (HA)</t>
  </si>
  <si>
    <t>Laranja</t>
  </si>
  <si>
    <t>Lima</t>
  </si>
  <si>
    <t>Limão</t>
  </si>
  <si>
    <t>Outros Citrinos</t>
  </si>
  <si>
    <t>Tangera</t>
  </si>
  <si>
    <t>Tangerina</t>
  </si>
  <si>
    <t>Araçá</t>
  </si>
  <si>
    <t>Bambu</t>
  </si>
  <si>
    <t>Alfarroba</t>
  </si>
  <si>
    <t>Amendoa</t>
  </si>
  <si>
    <t>Avelã</t>
  </si>
  <si>
    <t>Castanha</t>
  </si>
  <si>
    <t>Noz</t>
  </si>
  <si>
    <t>Outros Frutos Secos</t>
  </si>
  <si>
    <t>Pinhão</t>
  </si>
  <si>
    <t>Pistacios</t>
  </si>
  <si>
    <t>Ameixa</t>
  </si>
  <si>
    <t>Cereja</t>
  </si>
  <si>
    <t>Damasco</t>
  </si>
  <si>
    <t>Figo</t>
  </si>
  <si>
    <t>Ginja</t>
  </si>
  <si>
    <t>Maçã</t>
  </si>
  <si>
    <t>Marmelo</t>
  </si>
  <si>
    <t>Nêspera</t>
  </si>
  <si>
    <t>Outros Frutos Frescos</t>
  </si>
  <si>
    <t>Pera</t>
  </si>
  <si>
    <t>Pêssego</t>
  </si>
  <si>
    <t>Pomares Mistos De Frutos Frescos</t>
  </si>
  <si>
    <t>Abacate</t>
  </si>
  <si>
    <t>Ananás</t>
  </si>
  <si>
    <t>Anona</t>
  </si>
  <si>
    <t>Banana</t>
  </si>
  <si>
    <t>Diospiro</t>
  </si>
  <si>
    <t>Figo Da India</t>
  </si>
  <si>
    <t>Goiaba</t>
  </si>
  <si>
    <t>Kiwi</t>
  </si>
  <si>
    <t>Manga</t>
  </si>
  <si>
    <t>Maracujá</t>
  </si>
  <si>
    <t>Outros Frutos Sub-Tropicais</t>
  </si>
  <si>
    <t>Papaia</t>
  </si>
  <si>
    <t>Romã</t>
  </si>
  <si>
    <t>Misto Culturas Permanentes</t>
  </si>
  <si>
    <t>Cana De Açúcar</t>
  </si>
  <si>
    <t>Cha</t>
  </si>
  <si>
    <t>Lupulo</t>
  </si>
  <si>
    <t>Vime</t>
  </si>
  <si>
    <t>Viveiros</t>
  </si>
  <si>
    <t>Carqueja</t>
  </si>
  <si>
    <t>Espargos</t>
  </si>
  <si>
    <t>Goji</t>
  </si>
  <si>
    <t>Physalis</t>
  </si>
  <si>
    <t>Pitaia</t>
  </si>
  <si>
    <t>Amora</t>
  </si>
  <si>
    <t>Framboesa</t>
  </si>
  <si>
    <t>Groselha</t>
  </si>
  <si>
    <t>Medronho</t>
  </si>
  <si>
    <t>Mirtilo</t>
  </si>
  <si>
    <t>Outros Pequenos Frutos</t>
  </si>
  <si>
    <t>Sabugueiro (Baga)</t>
  </si>
  <si>
    <t>Sobreiro Para Produção De Cortiça</t>
  </si>
  <si>
    <t>Pastagens Arbustivas</t>
  </si>
  <si>
    <t>Pastagens Em Baldio</t>
  </si>
  <si>
    <t>Pastagens Permanentes</t>
  </si>
  <si>
    <t>Talhadia De Curta Rotação</t>
  </si>
  <si>
    <t>Talude</t>
  </si>
  <si>
    <t>Arroz</t>
  </si>
  <si>
    <t>Aveia</t>
  </si>
  <si>
    <t>Centeio</t>
  </si>
  <si>
    <t>Cevada</t>
  </si>
  <si>
    <t>Milho</t>
  </si>
  <si>
    <t>Milho Painço</t>
  </si>
  <si>
    <t>Outros Cereais</t>
  </si>
  <si>
    <t>Quinoa</t>
  </si>
  <si>
    <t>Sorgo</t>
  </si>
  <si>
    <t>Trigo</t>
  </si>
  <si>
    <t>Trigo Spelta</t>
  </si>
  <si>
    <t>Trigo-Sarraceno</t>
  </si>
  <si>
    <t>Triticale</t>
  </si>
  <si>
    <t>Flores E Plantas Ornamentais</t>
  </si>
  <si>
    <t>Azevem</t>
  </si>
  <si>
    <t>Bromus</t>
  </si>
  <si>
    <t>Consociações Anuais E Outras Cult. Forrag. Anuais</t>
  </si>
  <si>
    <t>Festuca</t>
  </si>
  <si>
    <t>Panasco</t>
  </si>
  <si>
    <t>Prados Temporários</t>
  </si>
  <si>
    <t>Serradela</t>
  </si>
  <si>
    <t>Abóboras E Aboborinhas</t>
  </si>
  <si>
    <t>Agrião</t>
  </si>
  <si>
    <t>Alface</t>
  </si>
  <si>
    <t>Alho</t>
  </si>
  <si>
    <t>Alho Francês</t>
  </si>
  <si>
    <t>Batata</t>
  </si>
  <si>
    <t>Batata Doce</t>
  </si>
  <si>
    <t>Beringela</t>
  </si>
  <si>
    <t>Beterraba</t>
  </si>
  <si>
    <t>Canónigos</t>
  </si>
  <si>
    <t>Cebola</t>
  </si>
  <si>
    <t>Cenoura</t>
  </si>
  <si>
    <t>Chuchu</t>
  </si>
  <si>
    <t>Courgette</t>
  </si>
  <si>
    <t>Couve</t>
  </si>
  <si>
    <t>Espinafre</t>
  </si>
  <si>
    <t>Funcho</t>
  </si>
  <si>
    <t>Melancia</t>
  </si>
  <si>
    <t>Melão</t>
  </si>
  <si>
    <t>Meloa</t>
  </si>
  <si>
    <t>Milho Doce</t>
  </si>
  <si>
    <t>Morango</t>
  </si>
  <si>
    <t>Mostarda</t>
  </si>
  <si>
    <t>Nabiça</t>
  </si>
  <si>
    <t>Nabo</t>
  </si>
  <si>
    <t>Outras Hortícolas</t>
  </si>
  <si>
    <t>Pepino</t>
  </si>
  <si>
    <t>Pimento</t>
  </si>
  <si>
    <t>Rábano</t>
  </si>
  <si>
    <t>Rúcula</t>
  </si>
  <si>
    <t>Rutabaga</t>
  </si>
  <si>
    <t>Tomate</t>
  </si>
  <si>
    <t>Anafa</t>
  </si>
  <si>
    <t>Bersim</t>
  </si>
  <si>
    <t>Chicharo</t>
  </si>
  <si>
    <t>Cons Fixadoras Azoto (+ 50% Fix Azoto)</t>
  </si>
  <si>
    <t>Ervilha</t>
  </si>
  <si>
    <t>Ervilhaca</t>
  </si>
  <si>
    <t>Fava</t>
  </si>
  <si>
    <t>Feijão</t>
  </si>
  <si>
    <t>Feijão Frade</t>
  </si>
  <si>
    <t>Grão De Bico</t>
  </si>
  <si>
    <t>Lentilha</t>
  </si>
  <si>
    <t>Luzerna</t>
  </si>
  <si>
    <t>Outras Leguminosas Secas</t>
  </si>
  <si>
    <t>Tremocilha</t>
  </si>
  <si>
    <t>Tremoço</t>
  </si>
  <si>
    <t>Trevo</t>
  </si>
  <si>
    <t>Amendoim</t>
  </si>
  <si>
    <t>Cártamo</t>
  </si>
  <si>
    <t>Colza</t>
  </si>
  <si>
    <t>Girassol</t>
  </si>
  <si>
    <t>Linho</t>
  </si>
  <si>
    <t>Outras Oleaginosas</t>
  </si>
  <si>
    <t>Soja</t>
  </si>
  <si>
    <t>Algodão</t>
  </si>
  <si>
    <t>Cânhamo</t>
  </si>
  <si>
    <t>Inhame</t>
  </si>
  <si>
    <t>Outras Culturas Temporárias</t>
  </si>
  <si>
    <t>Plantas Arom., Medicinais E Condimentares</t>
  </si>
  <si>
    <t>Pousio</t>
  </si>
  <si>
    <t>Aceiro Florestal</t>
  </si>
  <si>
    <t>Galeria Ripícola Florestal</t>
  </si>
  <si>
    <t>Medronheiro</t>
  </si>
  <si>
    <t>Povoamento Azinheiras</t>
  </si>
  <si>
    <t>Povoamento Carvalho Negral</t>
  </si>
  <si>
    <t>Povoamento Castanheiro</t>
  </si>
  <si>
    <t>Povoamento De Eucalipto</t>
  </si>
  <si>
    <t>Povoamento De Pinheiro Manso</t>
  </si>
  <si>
    <t>Povoamento De Sobreiros</t>
  </si>
  <si>
    <t>Povoamento F Misto</t>
  </si>
  <si>
    <t>Povoamento Misto Quercus(Sob/Azinh./Carval.Negral)</t>
  </si>
  <si>
    <t>Povoamento Outras Folhosas</t>
  </si>
  <si>
    <t>Povoamento Outras Resinosas</t>
  </si>
  <si>
    <t>Maciços Ou Formações Reliquiais Ou Notáveis</t>
  </si>
  <si>
    <t>Outras Superfícies Florestais</t>
  </si>
  <si>
    <t>Superfície Arbustiva Não Pastoreável</t>
  </si>
  <si>
    <t>Cabeceiras Cult. Permanentes -Área Útil</t>
  </si>
  <si>
    <t>Elemento Linear Arroz (Não Útil-Comp. Maa)</t>
  </si>
  <si>
    <t>Elemento Linear Em Orizicultura-Área Útil</t>
  </si>
  <si>
    <t>Elemento Linear Sebe Ou Corta-Vento-Área Útil</t>
  </si>
  <si>
    <t>Elp Charcas E Lagoas - Área Útil</t>
  </si>
  <si>
    <t>Elp Muro De Pedra Posta - Área Útil</t>
  </si>
  <si>
    <t>Elp Património Cultural - Área Útil</t>
  </si>
  <si>
    <t>Elp Vala De Rega Ou Drenagem - Área Útil</t>
  </si>
  <si>
    <t>Ep-Bosquete E Formações Reliquiais-Área Útil</t>
  </si>
  <si>
    <t>Galeria Ripícola - Área Útil</t>
  </si>
  <si>
    <t>Linhas De Água - Área Útil</t>
  </si>
  <si>
    <t>Bosquetes</t>
  </si>
  <si>
    <t>Galeria Ripícola</t>
  </si>
  <si>
    <t>SÍNTESE ESTATÍSTICA DE CANDIDATURAS
PEDIDO ÚNICO 2023</t>
  </si>
  <si>
    <t>ÍNDICE</t>
  </si>
  <si>
    <t>GLOSSÁRIO DE SIGLAS</t>
  </si>
  <si>
    <t>AB</t>
  </si>
  <si>
    <t>ARB</t>
  </si>
  <si>
    <t>CAA</t>
  </si>
  <si>
    <t>ECOR</t>
  </si>
  <si>
    <t>PPA</t>
  </si>
  <si>
    <t>Quadro 1 - Número de beneficiários por natureza jurídica</t>
  </si>
  <si>
    <t>Quadro 3 - Número e dimensão das explorações</t>
  </si>
  <si>
    <t>Quadro 4 - Número de explorações por classe de área</t>
  </si>
  <si>
    <t>Quadro 5a - Composição da superfície total da exploração</t>
  </si>
  <si>
    <t>Quadro 6a - Composição da superfície agrícola da exploração</t>
  </si>
  <si>
    <t>Quadro 7a - Composição da superfície agrícola com culturas permanentes</t>
  </si>
  <si>
    <t>Quadro 8a - Composição da superfície agrícola com culturas temporárias</t>
  </si>
  <si>
    <t>Quadro 9 - Número de candidaturas, áreas (ha) e animais (CN), por Intervenção</t>
  </si>
  <si>
    <t>APOIO AO RENDIMENTO BASE</t>
  </si>
  <si>
    <t>AGRICULTURA BIOLÓGICA</t>
  </si>
  <si>
    <t>ECORREGIMES</t>
  </si>
  <si>
    <t>PAGAMENTO AOS PEQUENOS AGRICULTORES</t>
  </si>
  <si>
    <t>COMPROMISSOS AGROAMBIENTAIS</t>
  </si>
  <si>
    <t>MANUTENÇÃO DA ATIVIDADE AGRÍCOLA EM ZONAS DESFAVORECIDAS</t>
  </si>
  <si>
    <t>Glossário</t>
  </si>
  <si>
    <t>Quadro 5 - Número de candidaturas por composição da superfície total da exploração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</si>
  <si>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</si>
  <si>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</si>
  <si>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8 - Número de candidaturas por composição da superfície agrícola com culturas temporárias</t>
  </si>
  <si>
    <t>Quadro 11 - Número de candidaturas e áreas (ha) declaradas, por cultura</t>
  </si>
  <si>
    <t>PRODI</t>
  </si>
  <si>
    <t>PRODUÇÃO INTEGRADA</t>
  </si>
  <si>
    <t>ÁREA METROPOLITANA DE LISBOA</t>
  </si>
  <si>
    <t>REGIÃO AUTÓNOMA DA MADEIRA</t>
  </si>
  <si>
    <t xml:space="preserve">Quadro 10 - Número total de candidaturas e áreas (ha) declaradas </t>
  </si>
  <si>
    <t>Quadro 2 - Número de beneficiários singulares por classe de idade e género</t>
  </si>
  <si>
    <t>QUADRO 1- NÚMERO DE BENEFICIÁRIOS POR NATUREZA JURÍDICA</t>
  </si>
  <si>
    <t>QUADRO 2 - NÚMERO DE BENEFICIÁRIOS SINGULARES POR CLASSE DE IDADE E GÉNERO</t>
  </si>
  <si>
    <t>QUADRO 4 - NÚMERO DE EXPLORAÇÕES POR CLASSE DE ÁREA</t>
  </si>
  <si>
    <t>QUADRO 5 - NÚMERO DE CANDIDATURAS POR COMPOSIÇÃO DA SUPERFÍCIE TOTAL DA EXPLORAÇÃO*</t>
  </si>
  <si>
    <t>QUADRO 6 - NÚMERO DE CANDIDATURAS POR COMPOSIÇÃO DA SUPERFÍCIE AGRÍCOLA DA EXPLORAÇÃO</t>
  </si>
  <si>
    <t>QUADRO 7 - NÚMERO DE CANDIDATURAS POR COMPOSIÇÃO DA SUPERFÍCIE AGRÍCOLA COM CULTURAS PERMANENTES</t>
  </si>
  <si>
    <t>QUADRO 8 - NÚMERO DE CANDIDATURAS POR COMPOSIÇÃO DA SUPERFÍCIE AGRÍCOLA COM CULTURAS TEMPORÁRIAS</t>
  </si>
  <si>
    <t>QUADRO 9- NÚMERO DE CANDIDATURAS, ÁREAS E ANIMAIS DECLARADOS, POR INTERVENÇÃO</t>
  </si>
  <si>
    <t>QUADRO 10 - NÚMERO TOTAL DE CANDIDATURAS E 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</si>
</sst>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sz val="7"/>
      <color theme="1"/>
      <name val="Calibri"/>
      <family val="2"/>
      <scheme val="minor"/>
    </font>
    <font>
      <b/>
      <sz val="10"/>
      <color rgb="FF007A97"/>
      <name val="Calibri"/>
      <family val="2"/>
      <scheme val="minor"/>
    </font>
    <font>
      <b/>
      <sz val="9"/>
      <color indexed="9"/>
      <name val="Verdana"/>
      <family val="2"/>
    </font>
    <font>
      <b/>
      <sz val="14"/>
      <color indexed="9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0"/>
      <name val="Verdana"/>
      <family val="2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A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4659260841701"/>
        <bgColor indexed="64"/>
      </patternFill>
    </fill>
    <fill>
      <gradientFill degree="90">
        <stop position="0">
          <color rgb="FF256675"/>
        </stop>
        <stop position="1">
          <color rgb="FF3795AB"/>
        </stop>
      </gradient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007A97"/>
      </left>
      <right style="thin">
        <color theme="0"/>
      </right>
      <top style="thin">
        <color rgb="FF007A97"/>
      </top>
      <bottom/>
      <diagonal/>
    </border>
    <border>
      <left style="thin">
        <color rgb="FF007A97"/>
      </left>
      <right style="thin">
        <color theme="0"/>
      </right>
      <top/>
      <bottom style="thin">
        <color rgb="FF007A97"/>
      </bottom>
      <diagonal/>
    </border>
    <border>
      <left/>
      <right/>
      <top/>
      <bottom style="thin">
        <color rgb="FF007A97"/>
      </bottom>
      <diagonal/>
    </border>
    <border>
      <left style="thin">
        <color theme="0"/>
      </left>
      <right/>
      <top style="thin">
        <color rgb="FF007A9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A97"/>
      </bottom>
      <diagonal/>
    </border>
    <border>
      <left style="thin">
        <color theme="0"/>
      </left>
      <right style="thin">
        <color theme="0"/>
      </right>
      <top style="thin">
        <color rgb="FF007A97"/>
      </top>
      <bottom style="thin">
        <color theme="0"/>
      </bottom>
      <diagonal/>
    </border>
    <border>
      <left/>
      <right style="thin">
        <color theme="0"/>
      </right>
      <top style="thin">
        <color rgb="FF007A97"/>
      </top>
      <bottom/>
      <diagonal/>
    </border>
    <border>
      <left/>
      <right style="thin">
        <color theme="0"/>
      </right>
      <top/>
      <bottom style="thin">
        <color rgb="FF007A97"/>
      </bottom>
      <diagonal/>
    </border>
    <border>
      <left/>
      <right/>
      <top style="thin">
        <color rgb="FF007A97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/>
      <bottom style="thick">
        <color theme="0"/>
      </bottom>
      <diagonal/>
    </border>
    <border>
      <left style="thick">
        <color theme="0"/>
      </left>
      <right style="dashed">
        <color theme="0" tint="-0.1499679555650502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dashed">
        <color theme="0" tint="-0.14996795556505021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6" fillId="7" borderId="21">
      <alignment horizontal="left" vertical="center"/>
      <protection locked="0"/>
    </xf>
  </cellStyleXfs>
  <cellXfs count="1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right" vertical="center" indent="2"/>
    </xf>
    <xf numFmtId="3" fontId="2" fillId="5" borderId="3" xfId="0" applyNumberFormat="1" applyFont="1" applyFill="1" applyBorder="1" applyAlignment="1">
      <alignment horizontal="right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3" fontId="2" fillId="4" borderId="14" xfId="0" applyNumberFormat="1" applyFont="1" applyFill="1" applyBorder="1" applyAlignment="1">
      <alignment horizontal="right" vertical="center" indent="2"/>
    </xf>
    <xf numFmtId="3" fontId="2" fillId="5" borderId="14" xfId="0" applyNumberFormat="1" applyFont="1" applyFill="1" applyBorder="1" applyAlignment="1">
      <alignment horizontal="right" vertical="center" indent="2"/>
    </xf>
    <xf numFmtId="3" fontId="2" fillId="4" borderId="15" xfId="0" applyNumberFormat="1" applyFont="1" applyFill="1" applyBorder="1" applyAlignment="1">
      <alignment horizontal="right" vertical="center" indent="2"/>
    </xf>
    <xf numFmtId="3" fontId="2" fillId="5" borderId="15" xfId="0" applyNumberFormat="1" applyFont="1" applyFill="1" applyBorder="1" applyAlignment="1">
      <alignment horizontal="right" vertical="center" indent="2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0" fontId="0" fillId="0" borderId="0" xfId="0" applyNumberFormat="1"/>
    <xf numFmtId="0" fontId="7" fillId="0" borderId="0" xfId="2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indent="2"/>
    </xf>
    <xf numFmtId="0" fontId="5" fillId="6" borderId="1" xfId="0" applyFont="1" applyFill="1" applyBorder="1" applyAlignment="1">
      <alignment horizontal="center" vertical="center" wrapText="1"/>
    </xf>
    <xf numFmtId="0" fontId="2" fillId="0" borderId="0" xfId="0" applyFont="1"/>
    <xf numFmtId="3" fontId="10" fillId="3" borderId="3" xfId="0" applyNumberFormat="1" applyFont="1" applyFill="1" applyBorder="1" applyAlignment="1">
      <alignment horizontal="right" vertical="center" indent="2"/>
    </xf>
    <xf numFmtId="0" fontId="11" fillId="0" borderId="0" xfId="0" pivotButton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right" vertical="center" indent="2"/>
    </xf>
    <xf numFmtId="0" fontId="13" fillId="0" borderId="0" xfId="0" applyFont="1" applyAlignment="1">
      <alignment horizontal="right" indent="2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right" vertical="center" indent="2"/>
    </xf>
    <xf numFmtId="1" fontId="2" fillId="5" borderId="3" xfId="0" applyNumberFormat="1" applyFont="1" applyFill="1" applyBorder="1" applyAlignment="1">
      <alignment horizontal="right" vertical="center" indent="2"/>
    </xf>
    <xf numFmtId="165" fontId="2" fillId="5" borderId="3" xfId="0" applyNumberFormat="1" applyFont="1" applyFill="1" applyBorder="1" applyAlignment="1">
      <alignment horizontal="right" vertical="center" indent="2"/>
    </xf>
    <xf numFmtId="1" fontId="10" fillId="3" borderId="3" xfId="0" applyNumberFormat="1" applyFont="1" applyFill="1" applyBorder="1" applyAlignment="1">
      <alignment horizontal="right" vertical="center" indent="2"/>
    </xf>
    <xf numFmtId="0" fontId="14" fillId="0" borderId="0" xfId="0" applyFont="1"/>
    <xf numFmtId="0" fontId="11" fillId="0" borderId="0" xfId="0" pivotButton="1" applyFont="1"/>
    <xf numFmtId="0" fontId="11" fillId="0" borderId="0" xfId="0" applyFont="1"/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right" vertical="center" indent="2"/>
    </xf>
    <xf numFmtId="0" fontId="11" fillId="0" borderId="0" xfId="0" applyFont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 indent="1"/>
    </xf>
    <xf numFmtId="0" fontId="9" fillId="0" borderId="0" xfId="0" pivotButton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pivotButton="1" applyFont="1"/>
    <xf numFmtId="0" fontId="9" fillId="0" borderId="0" xfId="0" applyFont="1" applyAlignment="1">
      <alignment horizontal="left"/>
    </xf>
    <xf numFmtId="3" fontId="2" fillId="0" borderId="0" xfId="0" applyNumberFormat="1" applyFont="1" applyAlignment="1">
      <alignment horizontal="right" indent="2"/>
    </xf>
    <xf numFmtId="0" fontId="9" fillId="0" borderId="0" xfId="0" applyFont="1" applyAlignment="1">
      <alignment wrapText="1"/>
    </xf>
    <xf numFmtId="9" fontId="2" fillId="0" borderId="0" xfId="0" applyNumberFormat="1" applyFont="1" applyAlignment="1">
      <alignment horizontal="right" indent="2"/>
    </xf>
    <xf numFmtId="0" fontId="9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indent="2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 wrapText="1" inden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4"/>
    </xf>
    <xf numFmtId="3" fontId="2" fillId="0" borderId="0" xfId="0" applyNumberFormat="1" applyFont="1"/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4"/>
    </xf>
    <xf numFmtId="0" fontId="15" fillId="0" borderId="0" xfId="1" applyFont="1" applyAlignment="1">
      <alignment vertical="center"/>
    </xf>
    <xf numFmtId="0" fontId="5" fillId="0" borderId="20" xfId="0" applyFont="1" applyBorder="1"/>
    <xf numFmtId="0" fontId="5" fillId="0" borderId="0" xfId="0" applyFont="1"/>
    <xf numFmtId="10" fontId="2" fillId="0" borderId="0" xfId="0" applyNumberFormat="1" applyFont="1" applyAlignment="1">
      <alignment horizontal="right" indent="2"/>
    </xf>
    <xf numFmtId="0" fontId="9" fillId="0" borderId="0" xfId="0" pivotButton="1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9" fillId="0" borderId="0" xfId="0" applyFont="1" applyAlignment="1">
      <alignment horizontal="left" indent="3"/>
    </xf>
    <xf numFmtId="0" fontId="17" fillId="7" borderId="0" xfId="3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8" fillId="8" borderId="23" xfId="0" applyFont="1" applyFill="1" applyBorder="1" applyAlignment="1">
      <alignment horizontal="left" vertical="center" wrapText="1" indent="3"/>
    </xf>
    <xf numFmtId="0" fontId="9" fillId="8" borderId="24" xfId="0" applyFont="1" applyFill="1" applyBorder="1" applyAlignment="1">
      <alignment horizontal="left" vertical="center" wrapText="1" indent="3"/>
    </xf>
    <xf numFmtId="0" fontId="0" fillId="5" borderId="0" xfId="0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8" borderId="22" xfId="0" applyFont="1" applyFill="1" applyBorder="1" applyAlignment="1">
      <alignment horizontal="left" vertical="center" wrapText="1" indent="2"/>
    </xf>
    <xf numFmtId="0" fontId="3" fillId="8" borderId="2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9" fillId="0" borderId="26" xfId="0" applyFont="1" applyBorder="1"/>
    <xf numFmtId="0" fontId="0" fillId="8" borderId="25" xfId="0" applyFill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3" fontId="13" fillId="0" borderId="0" xfId="0" applyNumberFormat="1" applyFont="1" applyAlignment="1">
      <alignment horizontal="right" indent="2"/>
    </xf>
    <xf numFmtId="0" fontId="11" fillId="0" borderId="0" xfId="0" applyFont="1" applyAlignment="1">
      <alignment horizontal="right" indent="2"/>
    </xf>
    <xf numFmtId="0" fontId="17" fillId="7" borderId="0" xfId="3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8" fillId="8" borderId="0" xfId="0" applyFont="1" applyFill="1" applyAlignment="1">
      <alignment horizontal="left" vertical="center" wrapText="1" indent="2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6" borderId="2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0" borderId="0" xfId="0" applyFont="1" applyAlignment="1"/>
  </cellXfs>
  <cellStyles count="4">
    <cellStyle name="Estilo 1" xfId="3" xr:uid="{54FBD704-2EFA-4C4A-89BF-C81FC7770DC4}"/>
    <cellStyle name="Hiperligação" xfId="2" builtinId="8"/>
    <cellStyle name="Normal" xfId="0" builtinId="0"/>
    <cellStyle name="Normal_Quadro_Semanal_PU2010_PAS2011_Base" xfId="1" xr:uid="{00000000-0005-0000-0000-000001000000}"/>
  </cellStyles>
  <dxfs count="700"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wrapText="0"/>
    </dxf>
    <dxf>
      <alignment vertical="center"/>
    </dxf>
    <dxf>
      <alignment horizontal="center"/>
    </dxf>
    <dxf>
      <alignment wrapText="1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horizontal="left" indent="1"/>
    </dxf>
    <dxf>
      <alignment relativeIndent="1"/>
    </dxf>
    <dxf>
      <alignment wrapText="1"/>
    </dxf>
    <dxf>
      <alignment wrapText="1"/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horizontal="right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wrapText="0"/>
    </dxf>
    <dxf>
      <alignment vertical="center"/>
    </dxf>
    <dxf>
      <alignment horizontal="center"/>
    </dxf>
    <dxf>
      <alignment wrapText="1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horizontal="left" 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;;;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numFmt numFmtId="14" formatCode="0.00%"/>
    </dxf>
    <dxf>
      <numFmt numFmtId="14" formatCode="0.00%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horizontal="left" indent="2"/>
    </dxf>
    <dxf>
      <alignment relative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relativeInden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relativeIndent="1"/>
    </dxf>
    <dxf>
      <alignment horizontal="left" indent="1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wrapText="1"/>
    </dxf>
    <dxf>
      <alignment horizontal="center"/>
    </dxf>
    <dxf>
      <alignment vertical="center"/>
    </dxf>
    <dxf>
      <alignment wrapText="0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relativeIndent="1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horizontal="center"/>
    </dxf>
    <dxf>
      <alignment vertical="center"/>
    </dxf>
    <dxf>
      <alignment vertic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wrapText="1"/>
    </dxf>
    <dxf>
      <alignment wrapText="1"/>
    </dxf>
    <dxf>
      <alignment wrapText="1"/>
    </dxf>
    <dxf>
      <numFmt numFmtId="13" formatCode="0%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font>
        <name val="Trebuchet MS"/>
      </font>
    </dxf>
    <dxf>
      <alignment wrapTex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alignment vertical="center"/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vertical="center"/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horizontal="right"/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wrapText="1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alignment relativeInden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name val="Trebuchet MS"/>
        <family val="2"/>
        <scheme val="none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vertical="center"/>
    </dxf>
    <dxf>
      <alignment horizontal="right" indent="1"/>
    </dxf>
    <dxf>
      <alignment horizontal="left" relativeIndent="1"/>
    </dxf>
    <dxf>
      <font>
        <sz val="9"/>
      </font>
    </dxf>
    <dxf>
      <font>
        <sz val="9"/>
      </font>
    </dxf>
    <dxf>
      <font>
        <sz val="10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vertical="center"/>
    </dxf>
    <dxf>
      <alignment horizontal="right"/>
    </dxf>
    <dxf>
      <alignment horizontal="right"/>
    </dxf>
    <dxf>
      <alignment horizontal="center"/>
    </dxf>
    <dxf>
      <alignment vertical="center"/>
    </dxf>
    <dxf>
      <alignment horizontal="center"/>
    </dxf>
    <dxf>
      <alignment vertical="center"/>
    </dxf>
    <dxf>
      <alignment relativeIndent="1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relativeIndent="1"/>
    </dxf>
    <dxf>
      <alignment relativeIndent="1"/>
    </dxf>
    <dxf>
      <alignment horizontal="right"/>
    </dxf>
    <dxf>
      <alignment relativeIndent="1"/>
    </dxf>
    <dxf>
      <alignment relativeIndent="-1"/>
    </dxf>
    <dxf>
      <alignment relativeIndent="1"/>
    </dxf>
    <dxf>
      <alignment relativeIndent="1"/>
    </dxf>
    <dxf>
      <alignment horizontal="right"/>
    </dxf>
    <dxf>
      <alignment vertical="center"/>
    </dxf>
    <dxf>
      <font>
        <sz val="9"/>
      </font>
    </dxf>
    <dxf>
      <font>
        <sz val="9"/>
      </font>
    </dxf>
    <dxf>
      <font>
        <name val="Trebuchet MS"/>
        <scheme val="none"/>
      </font>
    </dxf>
    <dxf>
      <font>
        <name val="Trebuchet MS"/>
        <scheme val="none"/>
      </font>
    </dxf>
    <dxf>
      <font>
        <name val="Trebuchet MS"/>
        <scheme val="none"/>
      </font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vertical style="thin">
          <color theme="0" tint="-0.14993743705557422"/>
        </vertical>
      </border>
    </dxf>
    <dxf>
      <border>
        <left style="thin">
          <color theme="0" tint="-0.14993743705557422"/>
        </left>
        <right style="thin">
          <color theme="0" tint="-0.14996795556505021"/>
        </right>
        <vertical style="thin">
          <color theme="0" tint="-0.14993743705557422"/>
        </vertic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0.3499862666707357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4" defaultTableStyle="TableStyleMedium2" defaultPivotStyle="PivotStyleMedium9">
    <tableStyle name="Estilo de Tabela Dinâmica 1" table="0" count="5" xr9:uid="{00000000-0011-0000-FFFF-FFFF00000000}">
      <tableStyleElement type="headerRow" dxfId="699"/>
      <tableStyleElement type="totalRow" dxfId="698"/>
      <tableStyleElement type="firstColumn" dxfId="697"/>
      <tableStyleElement type="firstRowStripe" dxfId="696"/>
      <tableStyleElement type="secondRowStripe" dxfId="695"/>
    </tableStyle>
    <tableStyle name="Estilo de Tabela Dinâmica 1 2" table="0" count="4" xr9:uid="{00000000-0011-0000-FFFF-FFFF01000000}">
      <tableStyleElement type="headerRow" dxfId="694"/>
      <tableStyleElement type="firstRowStripe" dxfId="693"/>
      <tableStyleElement type="firstColumnStripe" dxfId="692"/>
      <tableStyleElement type="secondColumnStripe" dxfId="691"/>
    </tableStyle>
    <tableStyle name="Estilo de Tabela Dinâmica 1 3" table="0" count="4" xr9:uid="{00000000-0011-0000-FFFF-FFFF02000000}">
      <tableStyleElement type="headerRow" dxfId="690"/>
      <tableStyleElement type="firstRowStripe" dxfId="689"/>
      <tableStyleElement type="firstColumnStripe" dxfId="688"/>
      <tableStyleElement type="secondColumnStripe" dxfId="687"/>
    </tableStyle>
    <tableStyle name="Estilo de Tabela Dinâmica 2" table="0" count="6" xr9:uid="{0501D1EC-7494-43C8-BA1C-003B51D0CC37}">
      <tableStyleElement type="headerRow" dxfId="686"/>
      <tableStyleElement type="totalRow" dxfId="685"/>
      <tableStyleElement type="firstRowStripe" dxfId="684"/>
      <tableStyleElement type="secondRowStripe" dxfId="683"/>
      <tableStyleElement type="firstColumnStripe" dxfId="682"/>
      <tableStyleElement type="secondColumnStripe" dxfId="681"/>
    </tableStyle>
  </tableStyles>
  <colors>
    <mruColors>
      <color rgb="FF9B0037"/>
      <color rgb="FFFFFF99"/>
      <color rgb="FFFFFFCC"/>
      <color rgb="FF808000"/>
      <color rgb="FF50533C"/>
      <color rgb="FF996633"/>
      <color rgb="FFCC9900"/>
      <color rgb="FF3333CC"/>
      <color rgb="FF0066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customXml" Target="../customXml/item1.xml"/><Relationship Id="rId21" Type="http://schemas.openxmlformats.org/officeDocument/2006/relationships/pivotCacheDefinition" Target="pivotCache/pivotCacheDefinition2.xml"/><Relationship Id="rId42" Type="http://schemas.openxmlformats.org/officeDocument/2006/relationships/pivotCacheDefinition" Target="pivotCache/pivotCacheDefinition23.xml"/><Relationship Id="rId63" Type="http://schemas.openxmlformats.org/officeDocument/2006/relationships/pivotCacheDefinition" Target="pivotCache/pivotCacheDefinition34.xml"/><Relationship Id="rId84" Type="http://schemas.openxmlformats.org/officeDocument/2006/relationships/pivotTable" Target="pivotTables/pivotTable3.xml"/><Relationship Id="rId138" Type="http://schemas.openxmlformats.org/officeDocument/2006/relationships/customXml" Target="../customXml/item22.xml"/><Relationship Id="rId159" Type="http://schemas.openxmlformats.org/officeDocument/2006/relationships/customXml" Target="../customXml/item43.xml"/><Relationship Id="rId170" Type="http://schemas.openxmlformats.org/officeDocument/2006/relationships/customXml" Target="../customXml/item54.xml"/><Relationship Id="rId107" Type="http://schemas.openxmlformats.org/officeDocument/2006/relationships/pivotTable" Target="pivotTables/pivotTable2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3.xml"/><Relationship Id="rId53" Type="http://schemas.microsoft.com/office/2007/relationships/slicerCache" Target="slicerCaches/slicerCache10.xml"/><Relationship Id="rId74" Type="http://schemas.openxmlformats.org/officeDocument/2006/relationships/pivotCacheDefinition" Target="pivotCache/pivotCacheDefinition45.xml"/><Relationship Id="rId128" Type="http://schemas.openxmlformats.org/officeDocument/2006/relationships/customXml" Target="../customXml/item12.xml"/><Relationship Id="rId149" Type="http://schemas.openxmlformats.org/officeDocument/2006/relationships/customXml" Target="../customXml/item33.xml"/><Relationship Id="rId5" Type="http://schemas.openxmlformats.org/officeDocument/2006/relationships/worksheet" Target="worksheets/sheet5.xml"/><Relationship Id="rId95" Type="http://schemas.openxmlformats.org/officeDocument/2006/relationships/pivotTable" Target="pivotTables/pivotTable14.xml"/><Relationship Id="rId160" Type="http://schemas.openxmlformats.org/officeDocument/2006/relationships/customXml" Target="../customXml/item44.xml"/><Relationship Id="rId181" Type="http://schemas.openxmlformats.org/officeDocument/2006/relationships/customXml" Target="../customXml/item65.xml"/><Relationship Id="rId22" Type="http://schemas.openxmlformats.org/officeDocument/2006/relationships/pivotCacheDefinition" Target="pivotCache/pivotCacheDefinition3.xml"/><Relationship Id="rId43" Type="http://schemas.openxmlformats.org/officeDocument/2006/relationships/pivotCacheDefinition" Target="pivotCache/pivotCacheDefinition24.xml"/><Relationship Id="rId64" Type="http://schemas.openxmlformats.org/officeDocument/2006/relationships/pivotCacheDefinition" Target="pivotCache/pivotCacheDefinition35.xml"/><Relationship Id="rId118" Type="http://schemas.openxmlformats.org/officeDocument/2006/relationships/customXml" Target="../customXml/item2.xml"/><Relationship Id="rId139" Type="http://schemas.openxmlformats.org/officeDocument/2006/relationships/customXml" Target="../customXml/item23.xml"/><Relationship Id="rId85" Type="http://schemas.openxmlformats.org/officeDocument/2006/relationships/pivotTable" Target="pivotTables/pivotTable4.xml"/><Relationship Id="rId150" Type="http://schemas.openxmlformats.org/officeDocument/2006/relationships/customXml" Target="../customXml/item34.xml"/><Relationship Id="rId171" Type="http://schemas.openxmlformats.org/officeDocument/2006/relationships/customXml" Target="../customXml/item55.xml"/><Relationship Id="rId12" Type="http://schemas.openxmlformats.org/officeDocument/2006/relationships/worksheet" Target="worksheets/sheet12.xml"/><Relationship Id="rId33" Type="http://schemas.openxmlformats.org/officeDocument/2006/relationships/pivotCacheDefinition" Target="pivotCache/pivotCacheDefinition14.xml"/><Relationship Id="rId108" Type="http://schemas.openxmlformats.org/officeDocument/2006/relationships/pivotTable" Target="pivotTables/pivotTable27.xml"/><Relationship Id="rId129" Type="http://schemas.openxmlformats.org/officeDocument/2006/relationships/customXml" Target="../customXml/item13.xml"/><Relationship Id="rId54" Type="http://schemas.openxmlformats.org/officeDocument/2006/relationships/pivotCacheDefinition" Target="pivotCache/pivotCacheDefinition25.xml"/><Relationship Id="rId75" Type="http://schemas.openxmlformats.org/officeDocument/2006/relationships/pivotCacheDefinition" Target="pivotCache/pivotCacheDefinition46.xml"/><Relationship Id="rId96" Type="http://schemas.openxmlformats.org/officeDocument/2006/relationships/pivotTable" Target="pivotTables/pivotTable15.xml"/><Relationship Id="rId140" Type="http://schemas.openxmlformats.org/officeDocument/2006/relationships/customXml" Target="../customXml/item24.xml"/><Relationship Id="rId161" Type="http://schemas.openxmlformats.org/officeDocument/2006/relationships/customXml" Target="../customXml/item45.xml"/><Relationship Id="rId182" Type="http://schemas.openxmlformats.org/officeDocument/2006/relationships/customXml" Target="../customXml/item66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4.xml"/><Relationship Id="rId119" Type="http://schemas.openxmlformats.org/officeDocument/2006/relationships/customXml" Target="../customXml/item3.xml"/><Relationship Id="rId44" Type="http://schemas.microsoft.com/office/2007/relationships/slicerCache" Target="slicerCaches/slicerCache1.xml"/><Relationship Id="rId60" Type="http://schemas.openxmlformats.org/officeDocument/2006/relationships/pivotCacheDefinition" Target="pivotCache/pivotCacheDefinition31.xml"/><Relationship Id="rId65" Type="http://schemas.openxmlformats.org/officeDocument/2006/relationships/pivotCacheDefinition" Target="pivotCache/pivotCacheDefinition36.xml"/><Relationship Id="rId81" Type="http://schemas.openxmlformats.org/officeDocument/2006/relationships/pivotCacheDefinition" Target="pivotCache/pivotCacheDefinition52.xml"/><Relationship Id="rId86" Type="http://schemas.openxmlformats.org/officeDocument/2006/relationships/pivotTable" Target="pivotTables/pivotTable5.xml"/><Relationship Id="rId130" Type="http://schemas.openxmlformats.org/officeDocument/2006/relationships/customXml" Target="../customXml/item14.xml"/><Relationship Id="rId135" Type="http://schemas.openxmlformats.org/officeDocument/2006/relationships/customXml" Target="../customXml/item19.xml"/><Relationship Id="rId151" Type="http://schemas.openxmlformats.org/officeDocument/2006/relationships/customXml" Target="../customXml/item35.xml"/><Relationship Id="rId156" Type="http://schemas.openxmlformats.org/officeDocument/2006/relationships/customXml" Target="../customXml/item40.xml"/><Relationship Id="rId177" Type="http://schemas.openxmlformats.org/officeDocument/2006/relationships/customXml" Target="../customXml/item61.xml"/><Relationship Id="rId172" Type="http://schemas.openxmlformats.org/officeDocument/2006/relationships/customXml" Target="../customXml/item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20.xml"/><Relationship Id="rId109" Type="http://schemas.openxmlformats.org/officeDocument/2006/relationships/pivotTable" Target="pivotTables/pivotTable28.xml"/><Relationship Id="rId34" Type="http://schemas.openxmlformats.org/officeDocument/2006/relationships/pivotCacheDefinition" Target="pivotCache/pivotCacheDefinition15.xml"/><Relationship Id="rId50" Type="http://schemas.microsoft.com/office/2007/relationships/slicerCache" Target="slicerCaches/slicerCache7.xml"/><Relationship Id="rId55" Type="http://schemas.openxmlformats.org/officeDocument/2006/relationships/pivotCacheDefinition" Target="pivotCache/pivotCacheDefinition26.xml"/><Relationship Id="rId76" Type="http://schemas.openxmlformats.org/officeDocument/2006/relationships/pivotCacheDefinition" Target="pivotCache/pivotCacheDefinition47.xml"/><Relationship Id="rId97" Type="http://schemas.openxmlformats.org/officeDocument/2006/relationships/pivotTable" Target="pivotTables/pivotTable16.xml"/><Relationship Id="rId104" Type="http://schemas.openxmlformats.org/officeDocument/2006/relationships/pivotTable" Target="pivotTables/pivotTable23.xml"/><Relationship Id="rId120" Type="http://schemas.openxmlformats.org/officeDocument/2006/relationships/customXml" Target="../customXml/item4.xml"/><Relationship Id="rId125" Type="http://schemas.openxmlformats.org/officeDocument/2006/relationships/customXml" Target="../customXml/item9.xml"/><Relationship Id="rId141" Type="http://schemas.openxmlformats.org/officeDocument/2006/relationships/customXml" Target="../customXml/item25.xml"/><Relationship Id="rId146" Type="http://schemas.openxmlformats.org/officeDocument/2006/relationships/customXml" Target="../customXml/item30.xml"/><Relationship Id="rId167" Type="http://schemas.openxmlformats.org/officeDocument/2006/relationships/customXml" Target="../customXml/item51.xml"/><Relationship Id="rId7" Type="http://schemas.openxmlformats.org/officeDocument/2006/relationships/worksheet" Target="worksheets/sheet7.xml"/><Relationship Id="rId71" Type="http://schemas.openxmlformats.org/officeDocument/2006/relationships/pivotCacheDefinition" Target="pivotCache/pivotCacheDefinition42.xml"/><Relationship Id="rId92" Type="http://schemas.openxmlformats.org/officeDocument/2006/relationships/pivotTable" Target="pivotTables/pivotTable11.xml"/><Relationship Id="rId162" Type="http://schemas.openxmlformats.org/officeDocument/2006/relationships/customXml" Target="../customXml/item46.xml"/><Relationship Id="rId183" Type="http://schemas.openxmlformats.org/officeDocument/2006/relationships/customXml" Target="../customXml/item67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0.xml"/><Relationship Id="rId24" Type="http://schemas.openxmlformats.org/officeDocument/2006/relationships/pivotCacheDefinition" Target="pivotCache/pivotCacheDefinition5.xml"/><Relationship Id="rId40" Type="http://schemas.openxmlformats.org/officeDocument/2006/relationships/pivotCacheDefinition" Target="pivotCache/pivotCacheDefinition21.xml"/><Relationship Id="rId45" Type="http://schemas.microsoft.com/office/2007/relationships/slicerCache" Target="slicerCaches/slicerCache2.xml"/><Relationship Id="rId66" Type="http://schemas.openxmlformats.org/officeDocument/2006/relationships/pivotCacheDefinition" Target="pivotCache/pivotCacheDefinition37.xml"/><Relationship Id="rId87" Type="http://schemas.openxmlformats.org/officeDocument/2006/relationships/pivotTable" Target="pivotTables/pivotTable6.xml"/><Relationship Id="rId110" Type="http://schemas.openxmlformats.org/officeDocument/2006/relationships/theme" Target="theme/theme1.xml"/><Relationship Id="rId115" Type="http://schemas.openxmlformats.org/officeDocument/2006/relationships/powerPivotData" Target="model/item.data"/><Relationship Id="rId131" Type="http://schemas.openxmlformats.org/officeDocument/2006/relationships/customXml" Target="../customXml/item15.xml"/><Relationship Id="rId136" Type="http://schemas.openxmlformats.org/officeDocument/2006/relationships/customXml" Target="../customXml/item20.xml"/><Relationship Id="rId157" Type="http://schemas.openxmlformats.org/officeDocument/2006/relationships/customXml" Target="../customXml/item41.xml"/><Relationship Id="rId178" Type="http://schemas.openxmlformats.org/officeDocument/2006/relationships/customXml" Target="../customXml/item62.xml"/><Relationship Id="rId61" Type="http://schemas.openxmlformats.org/officeDocument/2006/relationships/pivotCacheDefinition" Target="pivotCache/pivotCacheDefinition32.xml"/><Relationship Id="rId82" Type="http://schemas.openxmlformats.org/officeDocument/2006/relationships/pivotTable" Target="pivotTables/pivotTable1.xml"/><Relationship Id="rId152" Type="http://schemas.openxmlformats.org/officeDocument/2006/relationships/customXml" Target="../customXml/item36.xml"/><Relationship Id="rId173" Type="http://schemas.openxmlformats.org/officeDocument/2006/relationships/customXml" Target="../customXml/item5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11.xml"/><Relationship Id="rId35" Type="http://schemas.openxmlformats.org/officeDocument/2006/relationships/pivotCacheDefinition" Target="pivotCache/pivotCacheDefinition16.xml"/><Relationship Id="rId56" Type="http://schemas.openxmlformats.org/officeDocument/2006/relationships/pivotCacheDefinition" Target="pivotCache/pivotCacheDefinition27.xml"/><Relationship Id="rId77" Type="http://schemas.openxmlformats.org/officeDocument/2006/relationships/pivotCacheDefinition" Target="pivotCache/pivotCacheDefinition48.xml"/><Relationship Id="rId100" Type="http://schemas.openxmlformats.org/officeDocument/2006/relationships/pivotTable" Target="pivotTables/pivotTable19.xml"/><Relationship Id="rId105" Type="http://schemas.openxmlformats.org/officeDocument/2006/relationships/pivotTable" Target="pivotTables/pivotTable24.xml"/><Relationship Id="rId126" Type="http://schemas.openxmlformats.org/officeDocument/2006/relationships/customXml" Target="../customXml/item10.xml"/><Relationship Id="rId147" Type="http://schemas.openxmlformats.org/officeDocument/2006/relationships/customXml" Target="../customXml/item31.xml"/><Relationship Id="rId168" Type="http://schemas.openxmlformats.org/officeDocument/2006/relationships/customXml" Target="../customXml/item52.xml"/><Relationship Id="rId8" Type="http://schemas.openxmlformats.org/officeDocument/2006/relationships/worksheet" Target="worksheets/sheet8.xml"/><Relationship Id="rId51" Type="http://schemas.microsoft.com/office/2007/relationships/slicerCache" Target="slicerCaches/slicerCache8.xml"/><Relationship Id="rId72" Type="http://schemas.openxmlformats.org/officeDocument/2006/relationships/pivotCacheDefinition" Target="pivotCache/pivotCacheDefinition43.xml"/><Relationship Id="rId93" Type="http://schemas.openxmlformats.org/officeDocument/2006/relationships/pivotTable" Target="pivotTables/pivotTable12.xml"/><Relationship Id="rId98" Type="http://schemas.openxmlformats.org/officeDocument/2006/relationships/pivotTable" Target="pivotTables/pivotTable17.xml"/><Relationship Id="rId121" Type="http://schemas.openxmlformats.org/officeDocument/2006/relationships/customXml" Target="../customXml/item5.xml"/><Relationship Id="rId142" Type="http://schemas.openxmlformats.org/officeDocument/2006/relationships/customXml" Target="../customXml/item26.xml"/><Relationship Id="rId163" Type="http://schemas.openxmlformats.org/officeDocument/2006/relationships/customXml" Target="../customXml/item47.xml"/><Relationship Id="rId184" Type="http://schemas.openxmlformats.org/officeDocument/2006/relationships/customXml" Target="../customXml/item68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6.xml"/><Relationship Id="rId46" Type="http://schemas.microsoft.com/office/2007/relationships/slicerCache" Target="slicerCaches/slicerCache3.xml"/><Relationship Id="rId67" Type="http://schemas.openxmlformats.org/officeDocument/2006/relationships/pivotCacheDefinition" Target="pivotCache/pivotCacheDefinition38.xml"/><Relationship Id="rId116" Type="http://schemas.openxmlformats.org/officeDocument/2006/relationships/calcChain" Target="calcChain.xml"/><Relationship Id="rId137" Type="http://schemas.openxmlformats.org/officeDocument/2006/relationships/customXml" Target="../customXml/item21.xml"/><Relationship Id="rId158" Type="http://schemas.openxmlformats.org/officeDocument/2006/relationships/customXml" Target="../customXml/item42.xml"/><Relationship Id="rId20" Type="http://schemas.openxmlformats.org/officeDocument/2006/relationships/pivotCacheDefinition" Target="pivotCache/pivotCacheDefinition1.xml"/><Relationship Id="rId41" Type="http://schemas.openxmlformats.org/officeDocument/2006/relationships/pivotCacheDefinition" Target="pivotCache/pivotCacheDefinition22.xml"/><Relationship Id="rId62" Type="http://schemas.openxmlformats.org/officeDocument/2006/relationships/pivotCacheDefinition" Target="pivotCache/pivotCacheDefinition33.xml"/><Relationship Id="rId83" Type="http://schemas.openxmlformats.org/officeDocument/2006/relationships/pivotTable" Target="pivotTables/pivotTable2.xml"/><Relationship Id="rId88" Type="http://schemas.openxmlformats.org/officeDocument/2006/relationships/pivotTable" Target="pivotTables/pivotTable7.xml"/><Relationship Id="rId111" Type="http://schemas.openxmlformats.org/officeDocument/2006/relationships/connections" Target="connections.xml"/><Relationship Id="rId132" Type="http://schemas.openxmlformats.org/officeDocument/2006/relationships/customXml" Target="../customXml/item16.xml"/><Relationship Id="rId153" Type="http://schemas.openxmlformats.org/officeDocument/2006/relationships/customXml" Target="../customXml/item37.xml"/><Relationship Id="rId174" Type="http://schemas.openxmlformats.org/officeDocument/2006/relationships/customXml" Target="../customXml/item58.xml"/><Relationship Id="rId179" Type="http://schemas.openxmlformats.org/officeDocument/2006/relationships/customXml" Target="../customXml/item63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7.xml"/><Relationship Id="rId57" Type="http://schemas.openxmlformats.org/officeDocument/2006/relationships/pivotCacheDefinition" Target="pivotCache/pivotCacheDefinition28.xml"/><Relationship Id="rId106" Type="http://schemas.openxmlformats.org/officeDocument/2006/relationships/pivotTable" Target="pivotTables/pivotTable25.xml"/><Relationship Id="rId127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2.xml"/><Relationship Id="rId52" Type="http://schemas.microsoft.com/office/2007/relationships/slicerCache" Target="slicerCaches/slicerCache9.xml"/><Relationship Id="rId73" Type="http://schemas.openxmlformats.org/officeDocument/2006/relationships/pivotCacheDefinition" Target="pivotCache/pivotCacheDefinition44.xml"/><Relationship Id="rId78" Type="http://schemas.openxmlformats.org/officeDocument/2006/relationships/pivotCacheDefinition" Target="pivotCache/pivotCacheDefinition49.xml"/><Relationship Id="rId94" Type="http://schemas.openxmlformats.org/officeDocument/2006/relationships/pivotTable" Target="pivotTables/pivotTable13.xml"/><Relationship Id="rId99" Type="http://schemas.openxmlformats.org/officeDocument/2006/relationships/pivotTable" Target="pivotTables/pivotTable18.xml"/><Relationship Id="rId101" Type="http://schemas.openxmlformats.org/officeDocument/2006/relationships/pivotTable" Target="pivotTables/pivotTable20.xml"/><Relationship Id="rId122" Type="http://schemas.openxmlformats.org/officeDocument/2006/relationships/customXml" Target="../customXml/item6.xml"/><Relationship Id="rId143" Type="http://schemas.openxmlformats.org/officeDocument/2006/relationships/customXml" Target="../customXml/item27.xml"/><Relationship Id="rId148" Type="http://schemas.openxmlformats.org/officeDocument/2006/relationships/customXml" Target="../customXml/item32.xml"/><Relationship Id="rId164" Type="http://schemas.openxmlformats.org/officeDocument/2006/relationships/customXml" Target="../customXml/item48.xml"/><Relationship Id="rId169" Type="http://schemas.openxmlformats.org/officeDocument/2006/relationships/customXml" Target="../customXml/item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customXml" Target="../customXml/item64.xml"/><Relationship Id="rId26" Type="http://schemas.openxmlformats.org/officeDocument/2006/relationships/pivotCacheDefinition" Target="pivotCache/pivotCacheDefinition7.xml"/><Relationship Id="rId47" Type="http://schemas.microsoft.com/office/2007/relationships/slicerCache" Target="slicerCaches/slicerCache4.xml"/><Relationship Id="rId68" Type="http://schemas.openxmlformats.org/officeDocument/2006/relationships/pivotCacheDefinition" Target="pivotCache/pivotCacheDefinition39.xml"/><Relationship Id="rId89" Type="http://schemas.openxmlformats.org/officeDocument/2006/relationships/pivotTable" Target="pivotTables/pivotTable8.xml"/><Relationship Id="rId112" Type="http://schemas.openxmlformats.org/officeDocument/2006/relationships/styles" Target="styles.xml"/><Relationship Id="rId133" Type="http://schemas.openxmlformats.org/officeDocument/2006/relationships/customXml" Target="../customXml/item17.xml"/><Relationship Id="rId154" Type="http://schemas.openxmlformats.org/officeDocument/2006/relationships/customXml" Target="../customXml/item38.xml"/><Relationship Id="rId175" Type="http://schemas.openxmlformats.org/officeDocument/2006/relationships/customXml" Target="../customXml/item59.xml"/><Relationship Id="rId16" Type="http://schemas.openxmlformats.org/officeDocument/2006/relationships/worksheet" Target="worksheets/sheet16.xml"/><Relationship Id="rId37" Type="http://schemas.openxmlformats.org/officeDocument/2006/relationships/pivotCacheDefinition" Target="pivotCache/pivotCacheDefinition18.xml"/><Relationship Id="rId58" Type="http://schemas.openxmlformats.org/officeDocument/2006/relationships/pivotCacheDefinition" Target="pivotCache/pivotCacheDefinition29.xml"/><Relationship Id="rId79" Type="http://schemas.openxmlformats.org/officeDocument/2006/relationships/pivotCacheDefinition" Target="pivotCache/pivotCacheDefinition50.xml"/><Relationship Id="rId102" Type="http://schemas.openxmlformats.org/officeDocument/2006/relationships/pivotTable" Target="pivotTables/pivotTable21.xml"/><Relationship Id="rId123" Type="http://schemas.openxmlformats.org/officeDocument/2006/relationships/customXml" Target="../customXml/item7.xml"/><Relationship Id="rId144" Type="http://schemas.openxmlformats.org/officeDocument/2006/relationships/customXml" Target="../customXml/item28.xml"/><Relationship Id="rId90" Type="http://schemas.openxmlformats.org/officeDocument/2006/relationships/pivotTable" Target="pivotTables/pivotTable9.xml"/><Relationship Id="rId165" Type="http://schemas.openxmlformats.org/officeDocument/2006/relationships/customXml" Target="../customXml/item49.xml"/><Relationship Id="rId27" Type="http://schemas.openxmlformats.org/officeDocument/2006/relationships/pivotCacheDefinition" Target="pivotCache/pivotCacheDefinition8.xml"/><Relationship Id="rId48" Type="http://schemas.microsoft.com/office/2007/relationships/slicerCache" Target="slicerCaches/slicerCache5.xml"/><Relationship Id="rId69" Type="http://schemas.openxmlformats.org/officeDocument/2006/relationships/pivotCacheDefinition" Target="pivotCache/pivotCacheDefinition40.xml"/><Relationship Id="rId113" Type="http://schemas.openxmlformats.org/officeDocument/2006/relationships/sharedStrings" Target="sharedStrings.xml"/><Relationship Id="rId134" Type="http://schemas.openxmlformats.org/officeDocument/2006/relationships/customXml" Target="../customXml/item18.xml"/><Relationship Id="rId80" Type="http://schemas.openxmlformats.org/officeDocument/2006/relationships/pivotCacheDefinition" Target="pivotCache/pivotCacheDefinition51.xml"/><Relationship Id="rId155" Type="http://schemas.openxmlformats.org/officeDocument/2006/relationships/customXml" Target="../customXml/item39.xml"/><Relationship Id="rId176" Type="http://schemas.openxmlformats.org/officeDocument/2006/relationships/customXml" Target="../customXml/item60.xml"/><Relationship Id="rId17" Type="http://schemas.openxmlformats.org/officeDocument/2006/relationships/worksheet" Target="worksheets/sheet17.xml"/><Relationship Id="rId38" Type="http://schemas.openxmlformats.org/officeDocument/2006/relationships/pivotCacheDefinition" Target="pivotCache/pivotCacheDefinition19.xml"/><Relationship Id="rId59" Type="http://schemas.openxmlformats.org/officeDocument/2006/relationships/pivotCacheDefinition" Target="pivotCache/pivotCacheDefinition30.xml"/><Relationship Id="rId103" Type="http://schemas.openxmlformats.org/officeDocument/2006/relationships/pivotTable" Target="pivotTables/pivotTable22.xml"/><Relationship Id="rId124" Type="http://schemas.openxmlformats.org/officeDocument/2006/relationships/customXml" Target="../customXml/item8.xml"/><Relationship Id="rId70" Type="http://schemas.openxmlformats.org/officeDocument/2006/relationships/pivotCacheDefinition" Target="pivotCache/pivotCacheDefinition41.xml"/><Relationship Id="rId91" Type="http://schemas.openxmlformats.org/officeDocument/2006/relationships/pivotTable" Target="pivotTables/pivotTable10.xml"/><Relationship Id="rId145" Type="http://schemas.openxmlformats.org/officeDocument/2006/relationships/customXml" Target="../customXml/item29.xml"/><Relationship Id="rId166" Type="http://schemas.openxmlformats.org/officeDocument/2006/relationships/customXml" Target="../customXml/item50.xml"/><Relationship Id="rId1" Type="http://schemas.openxmlformats.org/officeDocument/2006/relationships/worksheet" Target="worksheets/sheet1.xml"/><Relationship Id="rId28" Type="http://schemas.openxmlformats.org/officeDocument/2006/relationships/pivotCacheDefinition" Target="pivotCache/pivotCacheDefinition9.xml"/><Relationship Id="rId49" Type="http://schemas.microsoft.com/office/2007/relationships/slicerCache" Target="slicerCaches/slicerCache6.xml"/><Relationship Id="rId1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[SinteseCandidaturasPU2023.xlsx]Quadro 1!Tabela Dinâmica2</c:name>
    <c:fmtId val="0"/>
  </c:pivotSource>
  <c:chart>
    <c:autoTitleDeleted val="1"/>
    <c:pivotFmts>
      <c:pivotFmt>
        <c:idx val="0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1'!$C$6:$C$7</c:f>
              <c:strCache>
                <c:ptCount val="1"/>
                <c:pt idx="0">
                  <c:v>Singular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1'!$C$8:$C$14</c:f>
              <c:numCache>
                <c:formatCode>#,##0</c:formatCode>
                <c:ptCount val="6"/>
                <c:pt idx="0">
                  <c:v>79442</c:v>
                </c:pt>
                <c:pt idx="1">
                  <c:v>41315</c:v>
                </c:pt>
                <c:pt idx="2">
                  <c:v>1104</c:v>
                </c:pt>
                <c:pt idx="3">
                  <c:v>19947</c:v>
                </c:pt>
                <c:pt idx="4">
                  <c:v>4413</c:v>
                </c:pt>
                <c:pt idx="5">
                  <c:v>12057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9-4B42-91CA-17F33BA5F471}"/>
            </c:ext>
          </c:extLst>
        </c:ser>
        <c:ser>
          <c:idx val="1"/>
          <c:order val="1"/>
          <c:tx>
            <c:strRef>
              <c:f>'Quadro 1'!$D$6:$D$7</c:f>
              <c:strCache>
                <c:ptCount val="1"/>
                <c:pt idx="0">
                  <c:v>Coletiva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1'!$B$8:$B$14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1'!$D$8:$D$14</c:f>
              <c:numCache>
                <c:formatCode>#,##0</c:formatCode>
                <c:ptCount val="6"/>
                <c:pt idx="0">
                  <c:v>9959</c:v>
                </c:pt>
                <c:pt idx="1">
                  <c:v>6700</c:v>
                </c:pt>
                <c:pt idx="2">
                  <c:v>463</c:v>
                </c:pt>
                <c:pt idx="3">
                  <c:v>7707</c:v>
                </c:pt>
                <c:pt idx="4">
                  <c:v>802</c:v>
                </c:pt>
                <c:pt idx="5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0-42AE-8DB9-76A55249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768063"/>
        <c:axId val="1779896927"/>
      </c:barChart>
      <c:catAx>
        <c:axId val="186176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79896927"/>
        <c:crosses val="autoZero"/>
        <c:auto val="1"/>
        <c:lblAlgn val="ctr"/>
        <c:lblOffset val="100"/>
        <c:noMultiLvlLbl val="0"/>
      </c:catAx>
      <c:valAx>
        <c:axId val="177989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176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2'!$B$7</c:f>
              <c:strCache>
                <c:ptCount val="1"/>
                <c:pt idx="0">
                  <c:v>&lt; 40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2'!$C$7:$N$7</c:f>
              <c:numCache>
                <c:formatCode>#,##0</c:formatCode>
                <c:ptCount val="12"/>
                <c:pt idx="0">
                  <c:v>2802</c:v>
                </c:pt>
                <c:pt idx="1">
                  <c:v>1582</c:v>
                </c:pt>
                <c:pt idx="2">
                  <c:v>1407</c:v>
                </c:pt>
                <c:pt idx="3">
                  <c:v>590</c:v>
                </c:pt>
                <c:pt idx="4">
                  <c:v>61</c:v>
                </c:pt>
                <c:pt idx="5">
                  <c:v>19</c:v>
                </c:pt>
                <c:pt idx="6">
                  <c:v>1337</c:v>
                </c:pt>
                <c:pt idx="7">
                  <c:v>533</c:v>
                </c:pt>
                <c:pt idx="8">
                  <c:v>178</c:v>
                </c:pt>
                <c:pt idx="9">
                  <c:v>75</c:v>
                </c:pt>
                <c:pt idx="10">
                  <c:v>618</c:v>
                </c:pt>
                <c:pt idx="1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F-45C2-AF58-957AEF28A690}"/>
            </c:ext>
          </c:extLst>
        </c:ser>
        <c:ser>
          <c:idx val="1"/>
          <c:order val="1"/>
          <c:tx>
            <c:strRef>
              <c:f>'Quadro 2'!$B$8</c:f>
              <c:strCache>
                <c:ptCount val="1"/>
                <c:pt idx="0">
                  <c:v>40 - 69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2'!$C$8:$N$8</c:f>
              <c:numCache>
                <c:formatCode>#,##0</c:formatCode>
                <c:ptCount val="12"/>
                <c:pt idx="0">
                  <c:v>24956</c:v>
                </c:pt>
                <c:pt idx="1">
                  <c:v>18231</c:v>
                </c:pt>
                <c:pt idx="2">
                  <c:v>12689</c:v>
                </c:pt>
                <c:pt idx="3">
                  <c:v>8540</c:v>
                </c:pt>
                <c:pt idx="4">
                  <c:v>480</c:v>
                </c:pt>
                <c:pt idx="5">
                  <c:v>153</c:v>
                </c:pt>
                <c:pt idx="6">
                  <c:v>7857</c:v>
                </c:pt>
                <c:pt idx="7">
                  <c:v>3056</c:v>
                </c:pt>
                <c:pt idx="8">
                  <c:v>1388</c:v>
                </c:pt>
                <c:pt idx="9">
                  <c:v>731</c:v>
                </c:pt>
                <c:pt idx="10">
                  <c:v>4174</c:v>
                </c:pt>
                <c:pt idx="11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F-45C2-AF58-957AEF28A690}"/>
            </c:ext>
          </c:extLst>
        </c:ser>
        <c:ser>
          <c:idx val="2"/>
          <c:order val="2"/>
          <c:tx>
            <c:strRef>
              <c:f>'Quadro 2'!$B$9</c:f>
              <c:strCache>
                <c:ptCount val="1"/>
                <c:pt idx="0">
                  <c:v>&gt;= 70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2'!$C$5:$N$6</c:f>
              <c:multiLvlStrCache>
                <c:ptCount val="12"/>
                <c:lvl>
                  <c:pt idx="0">
                    <c:v>M</c:v>
                  </c:pt>
                  <c:pt idx="1">
                    <c:v>F</c:v>
                  </c:pt>
                  <c:pt idx="2">
                    <c:v>M</c:v>
                  </c:pt>
                  <c:pt idx="3">
                    <c:v>F</c:v>
                  </c:pt>
                  <c:pt idx="4">
                    <c:v>M</c:v>
                  </c:pt>
                  <c:pt idx="5">
                    <c:v>F</c:v>
                  </c:pt>
                  <c:pt idx="6">
                    <c:v>M</c:v>
                  </c:pt>
                  <c:pt idx="7">
                    <c:v>F</c:v>
                  </c:pt>
                  <c:pt idx="8">
                    <c:v>M</c:v>
                  </c:pt>
                  <c:pt idx="9">
                    <c:v>F</c:v>
                  </c:pt>
                  <c:pt idx="10">
                    <c:v>M</c:v>
                  </c:pt>
                  <c:pt idx="11">
                    <c:v>F</c:v>
                  </c:pt>
                </c:lvl>
                <c:lvl>
                  <c:pt idx="0">
                    <c:v>NORTE</c:v>
                  </c:pt>
                  <c:pt idx="2">
                    <c:v>CENTRO</c:v>
                  </c:pt>
                  <c:pt idx="4">
                    <c:v>AML</c:v>
                  </c:pt>
                  <c:pt idx="6">
                    <c:v>ALENTEJO</c:v>
                  </c:pt>
                  <c:pt idx="8">
                    <c:v>ALGARVE</c:v>
                  </c:pt>
                  <c:pt idx="10">
                    <c:v>RAM</c:v>
                  </c:pt>
                </c:lvl>
              </c:multiLvlStrCache>
            </c:multiLvlStrRef>
          </c:cat>
          <c:val>
            <c:numRef>
              <c:f>'Quadro 2'!$C$9:$N$9</c:f>
              <c:numCache>
                <c:formatCode>#,##0</c:formatCode>
                <c:ptCount val="12"/>
                <c:pt idx="0">
                  <c:v>18692</c:v>
                </c:pt>
                <c:pt idx="1">
                  <c:v>13179</c:v>
                </c:pt>
                <c:pt idx="2">
                  <c:v>11488</c:v>
                </c:pt>
                <c:pt idx="3">
                  <c:v>6601</c:v>
                </c:pt>
                <c:pt idx="4">
                  <c:v>318</c:v>
                </c:pt>
                <c:pt idx="5">
                  <c:v>73</c:v>
                </c:pt>
                <c:pt idx="6">
                  <c:v>5148</c:v>
                </c:pt>
                <c:pt idx="7">
                  <c:v>2016</c:v>
                </c:pt>
                <c:pt idx="8">
                  <c:v>1340</c:v>
                </c:pt>
                <c:pt idx="9">
                  <c:v>701</c:v>
                </c:pt>
                <c:pt idx="10">
                  <c:v>1642</c:v>
                </c:pt>
                <c:pt idx="11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F-45C2-AF58-957AEF28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075231"/>
        <c:axId val="2040720767"/>
      </c:barChart>
      <c:catAx>
        <c:axId val="15130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40720767"/>
        <c:crosses val="autoZero"/>
        <c:auto val="1"/>
        <c:lblAlgn val="ctr"/>
        <c:lblOffset val="100"/>
        <c:noMultiLvlLbl val="0"/>
      </c:catAx>
      <c:valAx>
        <c:axId val="204072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1307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N.º de Explorações</a:t>
            </a:r>
          </a:p>
        </c:rich>
      </c:tx>
      <c:layout>
        <c:manualLayout>
          <c:xMode val="edge"/>
          <c:yMode val="edge"/>
          <c:x val="9.2360017497812898E-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3'!$C$4:$D$4</c:f>
              <c:strCache>
                <c:ptCount val="1"/>
                <c:pt idx="0">
                  <c:v>Explorações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8A6-4773-AD36-9C850248DE8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8A6-4773-AD36-9C850248DE8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A6-4773-AD36-9C850248DE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6-4773-AD36-9C850248DE84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A6-4773-AD36-9C850248DE84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6-4773-AD36-9C850248DE84}"/>
              </c:ext>
            </c:extLst>
          </c:dPt>
          <c:dLbls>
            <c:dLbl>
              <c:idx val="5"/>
              <c:layout>
                <c:manualLayout>
                  <c:x val="0.27499999999999991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6-4773-AD36-9C850248DE8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3'!$C$8:$C$13</c:f>
              <c:numCache>
                <c:formatCode>#,##0</c:formatCode>
                <c:ptCount val="6"/>
                <c:pt idx="0">
                  <c:v>89895</c:v>
                </c:pt>
                <c:pt idx="1">
                  <c:v>48877</c:v>
                </c:pt>
                <c:pt idx="2">
                  <c:v>1813</c:v>
                </c:pt>
                <c:pt idx="3">
                  <c:v>27970</c:v>
                </c:pt>
                <c:pt idx="4">
                  <c:v>5359</c:v>
                </c:pt>
                <c:pt idx="5">
                  <c:v>12406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6-4773-AD36-9C850248D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total (ha)</a:t>
            </a:r>
          </a:p>
        </c:rich>
      </c:tx>
      <c:layout>
        <c:manualLayout>
          <c:xMode val="edge"/>
          <c:yMode val="edge"/>
          <c:x val="1.5534401709401716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3'!$E$4:$F$4</c:f>
              <c:strCache>
                <c:ptCount val="1"/>
                <c:pt idx="0">
                  <c:v>Superfície 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F-49C9-BA53-94CE18910B67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AF-49C9-BA53-94CE18910B6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F-49C9-BA53-94CE18910B67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AF-49C9-BA53-94CE18910B6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AF-49C9-BA53-94CE18910B6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F-49C9-BA53-94CE18910B67}"/>
              </c:ext>
            </c:extLst>
          </c:dPt>
          <c:dLbls>
            <c:dLbl>
              <c:idx val="0"/>
              <c:layout>
                <c:manualLayout>
                  <c:x val="0.11668803418803408"/>
                  <c:y val="8.819444444444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F-49C9-BA53-94CE18910B67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F-49C9-BA53-94CE18910B67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F-49C9-BA53-94CE18910B67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F-49C9-BA53-94CE18910B67}"/>
                </c:ext>
              </c:extLst>
            </c:dLbl>
            <c:dLbl>
              <c:idx val="4"/>
              <c:layout>
                <c:manualLayout>
                  <c:x val="-0.14653846153846159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F-49C9-BA53-94CE18910B67}"/>
                </c:ext>
              </c:extLst>
            </c:dLbl>
            <c:dLbl>
              <c:idx val="5"/>
              <c:layout>
                <c:manualLayout>
                  <c:x val="0.18724358974358965"/>
                  <c:y val="1.763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F-49C9-BA53-94CE18910B6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3'!$E$8:$E$13</c:f>
              <c:numCache>
                <c:formatCode>#,##0</c:formatCode>
                <c:ptCount val="6"/>
                <c:pt idx="0">
                  <c:v>753892.35</c:v>
                </c:pt>
                <c:pt idx="1">
                  <c:v>541705.76</c:v>
                </c:pt>
                <c:pt idx="2">
                  <c:v>69280.649999999994</c:v>
                </c:pt>
                <c:pt idx="3">
                  <c:v>2259054.12</c:v>
                </c:pt>
                <c:pt idx="4">
                  <c:v>96257.08</c:v>
                </c:pt>
                <c:pt idx="5">
                  <c:v>5259.37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F-49C9-BA53-94CE1891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6660470085470114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'Quadro 3'!$G$4:$G$7</c:f>
              <c:strCache>
                <c:ptCount val="4"/>
                <c:pt idx="0">
                  <c:v>Superfície média (ha)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D8-43B3-B3CD-CDA6502B8A1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D8-43B3-B3CD-CDA6502B8A1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D8-43B3-B3CD-CDA6502B8A1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D8-43B3-B3CD-CDA6502B8A1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8-43B3-B3CD-CDA6502B8A1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D8-43B3-B3CD-CDA6502B8A1F}"/>
              </c:ext>
            </c:extLst>
          </c:dPt>
          <c:dLbls>
            <c:dLbl>
              <c:idx val="0"/>
              <c:layout>
                <c:manualLayout>
                  <c:x val="0.1411111111111111"/>
                  <c:y val="-2.6458333333333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8-43B3-B3CD-CDA6502B8A1F}"/>
                </c:ext>
              </c:extLst>
            </c:dLbl>
            <c:dLbl>
              <c:idx val="1"/>
              <c:layout>
                <c:manualLayout>
                  <c:x val="0.12754273504273514"/>
                  <c:y val="5.2916666666666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8-43B3-B3CD-CDA6502B8A1F}"/>
                </c:ext>
              </c:extLst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8-43B3-B3CD-CDA6502B8A1F}"/>
                </c:ext>
              </c:extLst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8-43B3-B3CD-CDA6502B8A1F}"/>
                </c:ext>
              </c:extLst>
            </c:dLbl>
            <c:dLbl>
              <c:idx val="4"/>
              <c:layout>
                <c:manualLayout>
                  <c:x val="-0.13025641025641024"/>
                  <c:y val="4.4097222222222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8-43B3-B3CD-CDA6502B8A1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8-43B3-B3CD-CDA6502B8A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'Quadro 3'!$B$8:$B$13</c:f>
              <c:strCache>
                <c:ptCount val="6"/>
                <c:pt idx="0">
                  <c:v>NORTE</c:v>
                </c:pt>
                <c:pt idx="1">
                  <c:v>CENTRO</c:v>
                </c:pt>
                <c:pt idx="2">
                  <c:v>AML</c:v>
                </c:pt>
                <c:pt idx="3">
                  <c:v>ALENTEJO</c:v>
                </c:pt>
                <c:pt idx="4">
                  <c:v>ALGARVE</c:v>
                </c:pt>
                <c:pt idx="5">
                  <c:v>RAM</c:v>
                </c:pt>
              </c:strCache>
            </c:strRef>
          </c:cat>
          <c:val>
            <c:numRef>
              <c:f>'Quadro 3'!$G$8:$G$13</c:f>
              <c:numCache>
                <c:formatCode>0</c:formatCode>
                <c:ptCount val="6"/>
                <c:pt idx="0">
                  <c:v>8.3863657600533958</c:v>
                </c:pt>
                <c:pt idx="1">
                  <c:v>11.08304028479653</c:v>
                </c:pt>
                <c:pt idx="2">
                  <c:v>38.213265306122445</c:v>
                </c:pt>
                <c:pt idx="3">
                  <c:v>80.767040400429039</c:v>
                </c:pt>
                <c:pt idx="4">
                  <c:v>17.961761522672141</c:v>
                </c:pt>
                <c:pt idx="5" formatCode="0.0">
                  <c:v>0.42393761083346765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8-43B3-B3CD-CDA6502B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4'!$C$7:$C$14</c:f>
              <c:numCache>
                <c:formatCode>#,##0</c:formatCode>
                <c:ptCount val="8"/>
                <c:pt idx="0">
                  <c:v>8595</c:v>
                </c:pt>
                <c:pt idx="1">
                  <c:v>48050</c:v>
                </c:pt>
                <c:pt idx="2">
                  <c:v>25722</c:v>
                </c:pt>
                <c:pt idx="3">
                  <c:v>5845</c:v>
                </c:pt>
                <c:pt idx="4">
                  <c:v>1233</c:v>
                </c:pt>
                <c:pt idx="5">
                  <c:v>399</c:v>
                </c:pt>
                <c:pt idx="6">
                  <c:v>33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2-49BC-9A18-8FB4C3746468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4'!$E$7:$E$14</c:f>
              <c:numCache>
                <c:formatCode>#,##0</c:formatCode>
                <c:ptCount val="8"/>
                <c:pt idx="0">
                  <c:v>6410</c:v>
                </c:pt>
                <c:pt idx="1">
                  <c:v>27066</c:v>
                </c:pt>
                <c:pt idx="2">
                  <c:v>10415</c:v>
                </c:pt>
                <c:pt idx="3">
                  <c:v>2939</c:v>
                </c:pt>
                <c:pt idx="4">
                  <c:v>1193</c:v>
                </c:pt>
                <c:pt idx="5">
                  <c:v>785</c:v>
                </c:pt>
                <c:pt idx="6">
                  <c:v>56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2-49BC-9A18-8FB4C3746468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4'!$G$7:$G$14</c:f>
              <c:numCache>
                <c:formatCode>#,##0</c:formatCode>
                <c:ptCount val="8"/>
                <c:pt idx="0">
                  <c:v>226</c:v>
                </c:pt>
                <c:pt idx="1">
                  <c:v>511</c:v>
                </c:pt>
                <c:pt idx="2">
                  <c:v>518</c:v>
                </c:pt>
                <c:pt idx="3">
                  <c:v>268</c:v>
                </c:pt>
                <c:pt idx="4">
                  <c:v>144</c:v>
                </c:pt>
                <c:pt idx="5">
                  <c:v>129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2-49BC-9A18-8FB4C3746468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4'!$I$7:$I$14</c:f>
              <c:numCache>
                <c:formatCode>#,##0</c:formatCode>
                <c:ptCount val="8"/>
                <c:pt idx="0">
                  <c:v>1225</c:v>
                </c:pt>
                <c:pt idx="1">
                  <c:v>6828</c:v>
                </c:pt>
                <c:pt idx="2">
                  <c:v>7046</c:v>
                </c:pt>
                <c:pt idx="3">
                  <c:v>4075</c:v>
                </c:pt>
                <c:pt idx="4">
                  <c:v>3239</c:v>
                </c:pt>
                <c:pt idx="5">
                  <c:v>4714</c:v>
                </c:pt>
                <c:pt idx="6">
                  <c:v>657</c:v>
                </c:pt>
                <c:pt idx="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2-49BC-9A18-8FB4C3746468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4'!$K$7:$K$14</c:f>
              <c:numCache>
                <c:formatCode>#,##0</c:formatCode>
                <c:ptCount val="8"/>
                <c:pt idx="0">
                  <c:v>130</c:v>
                </c:pt>
                <c:pt idx="1">
                  <c:v>1667</c:v>
                </c:pt>
                <c:pt idx="2">
                  <c:v>2410</c:v>
                </c:pt>
                <c:pt idx="3">
                  <c:v>768</c:v>
                </c:pt>
                <c:pt idx="4">
                  <c:v>255</c:v>
                </c:pt>
                <c:pt idx="5">
                  <c:v>122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2-49BC-9A18-8FB4C3746468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4'!$M$7:$M$14</c:f>
              <c:numCache>
                <c:formatCode>#,##0</c:formatCode>
                <c:ptCount val="8"/>
                <c:pt idx="0">
                  <c:v>12018</c:v>
                </c:pt>
                <c:pt idx="1">
                  <c:v>340</c:v>
                </c:pt>
                <c:pt idx="2">
                  <c:v>25</c:v>
                </c:pt>
                <c:pt idx="3">
                  <c:v>13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52-49BC-9A18-8FB4C374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4603824"/>
        <c:axId val="2002679280"/>
      </c:barChart>
      <c:catAx>
        <c:axId val="185460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002679280"/>
        <c:crosses val="autoZero"/>
        <c:auto val="1"/>
        <c:lblAlgn val="ctr"/>
        <c:lblOffset val="100"/>
        <c:noMultiLvlLbl val="0"/>
      </c:catAx>
      <c:valAx>
        <c:axId val="200267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N.º de Explorações</a:t>
                </a:r>
              </a:p>
            </c:rich>
          </c:tx>
          <c:layout>
            <c:manualLayout>
              <c:xMode val="edge"/>
              <c:yMode val="edge"/>
              <c:x val="0.83574392655894314"/>
              <c:y val="0.83046577727006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5460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'Quadro 4'!$C$5:$D$5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4'!$D$7:$D$14</c:f>
              <c:numCache>
                <c:formatCode>#,##0</c:formatCode>
                <c:ptCount val="8"/>
                <c:pt idx="0">
                  <c:v>5864.85</c:v>
                </c:pt>
                <c:pt idx="1">
                  <c:v>116249.47</c:v>
                </c:pt>
                <c:pt idx="2">
                  <c:v>253404.84</c:v>
                </c:pt>
                <c:pt idx="3">
                  <c:v>174560.42</c:v>
                </c:pt>
                <c:pt idx="4">
                  <c:v>82150.64</c:v>
                </c:pt>
                <c:pt idx="5">
                  <c:v>68075.520000000004</c:v>
                </c:pt>
                <c:pt idx="6">
                  <c:v>21939.65</c:v>
                </c:pt>
                <c:pt idx="7">
                  <c:v>31646.959999999999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3-4018-A711-9673A95CECD3}"/>
            </c:ext>
          </c:extLst>
        </c:ser>
        <c:ser>
          <c:idx val="1"/>
          <c:order val="1"/>
          <c:tx>
            <c:strRef>
              <c:f>'Quadro 4'!$E$5:$F$5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4'!$F$7:$F$14</c:f>
              <c:numCache>
                <c:formatCode>#,##0</c:formatCode>
                <c:ptCount val="8"/>
                <c:pt idx="0">
                  <c:v>4250.58</c:v>
                </c:pt>
                <c:pt idx="1">
                  <c:v>61525.81</c:v>
                </c:pt>
                <c:pt idx="2">
                  <c:v>101277.06</c:v>
                </c:pt>
                <c:pt idx="3">
                  <c:v>91483.7</c:v>
                </c:pt>
                <c:pt idx="4">
                  <c:v>83591.03</c:v>
                </c:pt>
                <c:pt idx="5">
                  <c:v>142922.10999999999</c:v>
                </c:pt>
                <c:pt idx="6">
                  <c:v>36560.49</c:v>
                </c:pt>
                <c:pt idx="7">
                  <c:v>20094.98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3-4018-A711-9673A95CECD3}"/>
            </c:ext>
          </c:extLst>
        </c:ser>
        <c:ser>
          <c:idx val="2"/>
          <c:order val="2"/>
          <c:tx>
            <c:strRef>
              <c:f>'Quadro 4'!$G$5:$H$5</c:f>
              <c:strCache>
                <c:ptCount val="1"/>
                <c:pt idx="0">
                  <c:v>AML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4'!$H$7:$H$14</c:f>
              <c:numCache>
                <c:formatCode>#,##0</c:formatCode>
                <c:ptCount val="8"/>
                <c:pt idx="0">
                  <c:v>111.51</c:v>
                </c:pt>
                <c:pt idx="1">
                  <c:v>1329.72</c:v>
                </c:pt>
                <c:pt idx="2">
                  <c:v>5330.27</c:v>
                </c:pt>
                <c:pt idx="3">
                  <c:v>8377.94</c:v>
                </c:pt>
                <c:pt idx="4">
                  <c:v>10362.32</c:v>
                </c:pt>
                <c:pt idx="5">
                  <c:v>27201.87</c:v>
                </c:pt>
                <c:pt idx="6">
                  <c:v>8588.84</c:v>
                </c:pt>
                <c:pt idx="7">
                  <c:v>7978.18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3-4018-A711-9673A95CECD3}"/>
            </c:ext>
          </c:extLst>
        </c:ser>
        <c:ser>
          <c:idx val="3"/>
          <c:order val="3"/>
          <c:tx>
            <c:strRef>
              <c:f>'Quadro 4'!$I$5:$J$5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4'!$J$7:$J$14</c:f>
              <c:numCache>
                <c:formatCode>#,##0</c:formatCode>
                <c:ptCount val="8"/>
                <c:pt idx="0">
                  <c:v>784.91</c:v>
                </c:pt>
                <c:pt idx="1">
                  <c:v>18069.25</c:v>
                </c:pt>
                <c:pt idx="2">
                  <c:v>74939.399999999994</c:v>
                </c:pt>
                <c:pt idx="3">
                  <c:v>131689.62</c:v>
                </c:pt>
                <c:pt idx="4">
                  <c:v>241269.16</c:v>
                </c:pt>
                <c:pt idx="5">
                  <c:v>1042517.83</c:v>
                </c:pt>
                <c:pt idx="6">
                  <c:v>445065.8</c:v>
                </c:pt>
                <c:pt idx="7">
                  <c:v>304718.15000000002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3-4018-A711-9673A95CECD3}"/>
            </c:ext>
          </c:extLst>
        </c:ser>
        <c:ser>
          <c:idx val="4"/>
          <c:order val="4"/>
          <c:tx>
            <c:strRef>
              <c:f>'Quadro 4'!$K$5:$L$5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4'!$L$7:$L$14</c:f>
              <c:numCache>
                <c:formatCode>#,##0</c:formatCode>
                <c:ptCount val="8"/>
                <c:pt idx="0">
                  <c:v>80.849999999999994</c:v>
                </c:pt>
                <c:pt idx="1">
                  <c:v>4969.58</c:v>
                </c:pt>
                <c:pt idx="2">
                  <c:v>24973.15</c:v>
                </c:pt>
                <c:pt idx="3">
                  <c:v>23743.17</c:v>
                </c:pt>
                <c:pt idx="4">
                  <c:v>17412.57</c:v>
                </c:pt>
                <c:pt idx="5">
                  <c:v>20497.03</c:v>
                </c:pt>
                <c:pt idx="6">
                  <c:v>4580.7299999999996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F3-4018-A711-9673A95CECD3}"/>
            </c:ext>
          </c:extLst>
        </c:ser>
        <c:ser>
          <c:idx val="5"/>
          <c:order val="5"/>
          <c:tx>
            <c:strRef>
              <c:f>'Quadro 4'!$M$5:$N$5</c:f>
              <c:strCache>
                <c:ptCount val="1"/>
                <c:pt idx="0">
                  <c:v>RAM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4'!$B$7:$B$14</c:f>
              <c:strCache>
                <c:ptCount val="8"/>
                <c:pt idx="0">
                  <c:v>&lt; 1 ha</c:v>
                </c:pt>
                <c:pt idx="1">
                  <c:v>1 a &lt; 5 ha</c:v>
                </c:pt>
                <c:pt idx="2">
                  <c:v>5 a &lt; 20 ha</c:v>
                </c:pt>
                <c:pt idx="3">
                  <c:v>20 a &lt; 50 ha</c:v>
                </c:pt>
                <c:pt idx="4">
                  <c:v>50 a &lt; 100 ha</c:v>
                </c:pt>
                <c:pt idx="5">
                  <c:v>100 a &lt; 500 ha</c:v>
                </c:pt>
                <c:pt idx="6">
                  <c:v>500 a &lt; 1000 ha</c:v>
                </c:pt>
                <c:pt idx="7">
                  <c:v>&gt; 1000 ha</c:v>
                </c:pt>
              </c:strCache>
            </c:strRef>
          </c:cat>
          <c:val>
            <c:numRef>
              <c:f>'Quadro 4'!$N$7:$N$14</c:f>
              <c:numCache>
                <c:formatCode>#,##0</c:formatCode>
                <c:ptCount val="8"/>
                <c:pt idx="0">
                  <c:v>2422.2600000000002</c:v>
                </c:pt>
                <c:pt idx="1">
                  <c:v>575.14</c:v>
                </c:pt>
                <c:pt idx="2">
                  <c:v>214.35</c:v>
                </c:pt>
                <c:pt idx="3">
                  <c:v>400.57</c:v>
                </c:pt>
                <c:pt idx="4">
                  <c:v>506.25</c:v>
                </c:pt>
                <c:pt idx="5">
                  <c:v>1140.8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F3-4018-A711-9673A95C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080208"/>
        <c:axId val="1919091824"/>
      </c:barChart>
      <c:catAx>
        <c:axId val="1955080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19091824"/>
        <c:crosses val="autoZero"/>
        <c:auto val="1"/>
        <c:lblAlgn val="ctr"/>
        <c:lblOffset val="100"/>
        <c:noMultiLvlLbl val="0"/>
      </c:catAx>
      <c:valAx>
        <c:axId val="191909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Total hectares</a:t>
                </a:r>
              </a:p>
            </c:rich>
          </c:tx>
          <c:layout>
            <c:manualLayout>
              <c:xMode val="edge"/>
              <c:yMode val="edge"/>
              <c:x val="0.85657765151515164"/>
              <c:y val="0.83618232323232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5508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Elementos Lineares e da Paisagem</a:t>
            </a:r>
          </a:p>
        </c:rich>
      </c:tx>
      <c:layout>
        <c:manualLayout>
          <c:xMode val="edge"/>
          <c:yMode val="edge"/>
          <c:x val="1.0988888888888907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A-4545-A02F-BD04EBF863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A-4545-A02F-BD04EBF8637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EA-4545-A02F-BD04EBF86374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EA-4545-A02F-BD04EBF863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EA-4545-A02F-BD04EBF863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F5-4CC2-A5F8-43FC15821B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A6-4BA3-B319-B460D5CF6EC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5532</c:v>
              </c:pt>
              <c:pt idx="1">
                <c:v>786</c:v>
              </c:pt>
              <c:pt idx="2">
                <c:v>415</c:v>
              </c:pt>
              <c:pt idx="3">
                <c:v>8256</c:v>
              </c:pt>
              <c:pt idx="4">
                <c:v>16108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EA-4545-A02F-BD04EBF8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[SinteseCandidaturasPU2023.xlsx]PivotChartTable8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Agrícola</a:t>
            </a:r>
          </a:p>
        </c:rich>
      </c:tx>
      <c:layout>
        <c:manualLayout>
          <c:xMode val="edge"/>
          <c:yMode val="edge"/>
          <c:x val="1.5066239316239344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E3-4515-B2A3-834036B35D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E3-4515-B2A3-834036B35D0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E3-4515-B2A3-834036B35D08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E3-4515-B2A3-834036B35D08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E3-4515-B2A3-834036B35D08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3D-4293-B03B-37D903AE2B1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27166</c:v>
              </c:pt>
              <c:pt idx="1">
                <c:v>5196</c:v>
              </c:pt>
              <c:pt idx="2">
                <c:v>1487</c:v>
              </c:pt>
              <c:pt idx="3">
                <c:v>47422</c:v>
              </c:pt>
              <c:pt idx="4">
                <c:v>89164</c:v>
              </c:pt>
              <c:pt idx="5">
                <c:v>12385</c:v>
              </c:pt>
            </c:numLit>
          </c:val>
          <c:extLst>
            <c:ext xmlns:c16="http://schemas.microsoft.com/office/drawing/2014/chart" uri="{C3380CC4-5D6E-409C-BE32-E72D297353CC}">
              <c16:uniqueId val="{00000000-15E3-4515-B2A3-834036B35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[SinteseCandidaturasPU2023.xlsx]PivotChartTable9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 Florestal</a:t>
            </a:r>
          </a:p>
        </c:rich>
      </c:tx>
      <c:layout>
        <c:manualLayout>
          <c:xMode val="edge"/>
          <c:yMode val="edge"/>
          <c:x val="9.9034188034188061E-3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3-41DC-B6C8-C552F57AD91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3-41DC-B6C8-C552F57AD91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3-41DC-B6C8-C552F57AD91E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3-41DC-B6C8-C552F57AD9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3-41DC-B6C8-C552F57AD91E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3-41DC-B6C8-C552F57AD91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3515</c:v>
              </c:pt>
              <c:pt idx="1">
                <c:v>877</c:v>
              </c:pt>
              <c:pt idx="2">
                <c:v>222</c:v>
              </c:pt>
              <c:pt idx="3">
                <c:v>7407</c:v>
              </c:pt>
              <c:pt idx="4">
                <c:v>12853</c:v>
              </c:pt>
              <c:pt idx="5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16-412F-41A6-A602-F27C0F32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[SinteseCandidaturasPU2023.xlsx]PivotChartTable10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 de Proteção</a:t>
            </a:r>
          </a:p>
        </c:rich>
      </c:tx>
      <c:layout>
        <c:manualLayout>
          <c:xMode val="edge"/>
          <c:yMode val="edge"/>
          <c:x val="1.2366025641025626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7-4F95-A454-B706C5EB3F1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D7-4F95-A454-B706C5EB3F1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D7-4F95-A454-B706C5EB3F18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7-4F95-A454-B706C5EB3F18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D7-4F95-A454-B706C5EB3F18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0D7-4F95-A454-B706C5EB3F1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425</c:v>
              </c:pt>
              <c:pt idx="1">
                <c:v>78</c:v>
              </c:pt>
              <c:pt idx="2">
                <c:v>23</c:v>
              </c:pt>
              <c:pt idx="3">
                <c:v>650</c:v>
              </c:pt>
              <c:pt idx="4">
                <c:v>731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0-A4C6-4FC1-B201-0CE262F22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[SinteseCandidaturasPU2023.xlsx]PivotChartTable11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Agrícola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1C-4BFE-BF64-13341D4AD75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C-4BFE-BF64-13341D4AD75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C-4BFE-BF64-13341D4AD755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C-4BFE-BF64-13341D4AD755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1C-4BFE-BF64-13341D4AD755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C-4BFE-BF64-13341D4AD75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2194106.33</c:v>
              </c:pt>
              <c:pt idx="1">
                <c:v>90785.65</c:v>
              </c:pt>
              <c:pt idx="2">
                <c:v>67523.3</c:v>
              </c:pt>
              <c:pt idx="3">
                <c:v>511648.08</c:v>
              </c:pt>
              <c:pt idx="4">
                <c:v>728768.07</c:v>
              </c:pt>
              <c:pt idx="5">
                <c:v>3155.76</c:v>
              </c:pt>
            </c:numLit>
          </c:val>
          <c:extLst>
            <c:ext xmlns:c16="http://schemas.microsoft.com/office/drawing/2014/chart" uri="{C3380CC4-5D6E-409C-BE32-E72D297353CC}">
              <c16:uniqueId val="{00000000-4E1C-4BFE-BF64-13341D4AD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Superfície</a:t>
            </a:r>
            <a:r>
              <a:rPr lang="en-US" b="1" baseline="0"/>
              <a:t> Florestal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rgbClr val="8064A2">
              <a:lumMod val="75000"/>
            </a:srgb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3C-4966-B4DD-F2407BD3B5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3C-4966-B4DD-F2407BD3B5E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3C-4966-B4DD-F2407BD3B5E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3C-4966-B4DD-F2407BD3B5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3C-4966-B4DD-F2407BD3B5EB}"/>
              </c:ext>
            </c:extLst>
          </c:dPt>
          <c:dPt>
            <c:idx val="5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3C-4966-B4DD-F2407BD3B5E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56435.61</c:v>
              </c:pt>
              <c:pt idx="1">
                <c:v>5249.01</c:v>
              </c:pt>
              <c:pt idx="2">
                <c:v>1189.4100000000001</c:v>
              </c:pt>
              <c:pt idx="3">
                <c:v>27781.57</c:v>
              </c:pt>
              <c:pt idx="4">
                <c:v>22394.95</c:v>
              </c:pt>
              <c:pt idx="5">
                <c:v>2101.36</c:v>
              </c:pt>
            </c:numLit>
          </c:val>
          <c:extLst>
            <c:ext xmlns:c16="http://schemas.microsoft.com/office/drawing/2014/chart" uri="{C3380CC4-5D6E-409C-BE32-E72D297353CC}">
              <c16:uniqueId val="{0000000F-A427-4EFD-9DFE-736A5D7E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[SinteseCandidaturasPU2023.xlsx]PivotChartTable5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Elementos</a:t>
            </a:r>
            <a:r>
              <a:rPr lang="en-US" b="1" baseline="0"/>
              <a:t> Lineares e da Paisagem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F-45C8-9EC7-B656C3A3DED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F-45C8-9EC7-B656C3A3DED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8F-45C8-9EC7-B656C3A3DED7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F-45C8-9EC7-B656C3A3DED7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8F-45C8-9EC7-B656C3A3DED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8F-45C8-9EC7-B656C3A3DED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8277.7800000000007</c:v>
              </c:pt>
              <c:pt idx="1">
                <c:v>201.61</c:v>
              </c:pt>
              <c:pt idx="2">
                <c:v>564.4</c:v>
              </c:pt>
              <c:pt idx="3">
                <c:v>2109.67</c:v>
              </c:pt>
              <c:pt idx="4">
                <c:v>2642.31</c:v>
              </c:pt>
              <c:pt idx="5">
                <c:v>0.01</c:v>
              </c:pt>
            </c:numLit>
          </c:val>
          <c:extLst>
            <c:ext xmlns:c16="http://schemas.microsoft.com/office/drawing/2014/chart" uri="{C3380CC4-5D6E-409C-BE32-E72D297353CC}">
              <c16:uniqueId val="{0000000C-668F-45C8-9EC7-B656C3A3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[SinteseCandidaturasPU2023.xlsx]PivotChartTable6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Zonas</a:t>
            </a:r>
            <a:r>
              <a:rPr lang="en-US" b="1" baseline="0"/>
              <a:t> de Proteção</a:t>
            </a:r>
            <a:endParaRPr lang="en-US" b="1"/>
          </a:p>
        </c:rich>
      </c:tx>
      <c:layout>
        <c:manualLayout>
          <c:xMode val="edge"/>
          <c:yMode val="edge"/>
          <c:x val="1.9211324786324809E-2"/>
          <c:y val="2.2048611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0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2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2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27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  <c:pivotFmt>
        <c:idx val="3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B-4547-948F-842692643DF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B-4547-948F-842692643DF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B-4547-948F-842692643DF9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B-4547-948F-842692643DF9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B-4547-948F-842692643DF9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5B-4547-948F-842692643DF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225.14</c:v>
              </c:pt>
              <c:pt idx="1">
                <c:v>13.87</c:v>
              </c:pt>
              <c:pt idx="2">
                <c:v>3.31</c:v>
              </c:pt>
              <c:pt idx="3">
                <c:v>152.26</c:v>
              </c:pt>
              <c:pt idx="4">
                <c:v>84.61</c:v>
              </c:pt>
              <c:pt idx="5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C-5050-4399-8A45-DF17A469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</c15:name>
        <c15:fmtId val="4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85462</c:v>
              </c:pt>
              <c:pt idx="1">
                <c:v>44437</c:v>
              </c:pt>
              <c:pt idx="2">
                <c:v>1288</c:v>
              </c:pt>
              <c:pt idx="3">
                <c:v>25801</c:v>
              </c:pt>
              <c:pt idx="4">
                <c:v>5134</c:v>
              </c:pt>
              <c:pt idx="5">
                <c:v>9696</c:v>
              </c:pt>
            </c:numLit>
          </c:val>
          <c:extLst>
            <c:ext xmlns:c16="http://schemas.microsoft.com/office/drawing/2014/chart" uri="{C3380CC4-5D6E-409C-BE32-E72D297353CC}">
              <c16:uniqueId val="{00000002-AF19-40A3-B092-DFC33FD1DD15}"/>
            </c:ext>
          </c:extLst>
        </c:ser>
        <c:ser>
          <c:idx val="1"/>
          <c:order val="1"/>
          <c:tx>
            <c:v>Culturas Temporarias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74411</c:v>
              </c:pt>
              <c:pt idx="1">
                <c:v>41283</c:v>
              </c:pt>
              <c:pt idx="2">
                <c:v>1136</c:v>
              </c:pt>
              <c:pt idx="3">
                <c:v>19191</c:v>
              </c:pt>
              <c:pt idx="4">
                <c:v>3535</c:v>
              </c:pt>
              <c:pt idx="5">
                <c:v>7850</c:v>
              </c:pt>
            </c:numLit>
          </c:val>
          <c:extLst>
            <c:ext xmlns:c16="http://schemas.microsoft.com/office/drawing/2014/chart" uri="{C3380CC4-5D6E-409C-BE32-E72D297353CC}">
              <c16:uniqueId val="{00000003-AF19-40A3-B092-DFC33FD1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0268271"/>
        <c:axId val="1277131231"/>
      </c:barChart>
      <c:catAx>
        <c:axId val="990268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7713123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27713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90268271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Culturas Permanentes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595918.53</c:v>
              </c:pt>
              <c:pt idx="1">
                <c:v>353860.04</c:v>
              </c:pt>
              <c:pt idx="2">
                <c:v>42650.27</c:v>
              </c:pt>
              <c:pt idx="3">
                <c:v>1629191.46</c:v>
              </c:pt>
              <c:pt idx="4">
                <c:v>77761.78</c:v>
              </c:pt>
              <c:pt idx="5">
                <c:v>2130.67</c:v>
              </c:pt>
            </c:numLit>
          </c:val>
          <c:extLst>
            <c:ext xmlns:c16="http://schemas.microsoft.com/office/drawing/2014/chart" uri="{C3380CC4-5D6E-409C-BE32-E72D297353CC}">
              <c16:uniqueId val="{00000000-B5F4-4C37-A979-E65A88E2822B}"/>
            </c:ext>
          </c:extLst>
        </c:ser>
        <c:ser>
          <c:idx val="1"/>
          <c:order val="1"/>
          <c:tx>
            <c:v>Culturas Temporarias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NORTE
1</c:v>
              </c:pt>
              <c:pt idx="1">
                <c:v>CENTRO
2</c:v>
              </c:pt>
              <c:pt idx="2">
                <c:v>AML
3</c:v>
              </c:pt>
              <c:pt idx="3">
                <c:v>ALENTEJO
4</c:v>
              </c:pt>
              <c:pt idx="4">
                <c:v>ALGARVE
5</c:v>
              </c:pt>
              <c:pt idx="5">
                <c:v>RAM
6</c:v>
              </c:pt>
            </c:strLit>
          </c:cat>
          <c:val>
            <c:numLit>
              <c:formatCode>#,##0</c:formatCode>
              <c:ptCount val="6"/>
              <c:pt idx="0">
                <c:v>132849.54</c:v>
              </c:pt>
              <c:pt idx="1">
                <c:v>157788.04</c:v>
              </c:pt>
              <c:pt idx="2">
                <c:v>24873.03</c:v>
              </c:pt>
              <c:pt idx="3">
                <c:v>564914.87</c:v>
              </c:pt>
              <c:pt idx="4">
                <c:v>13023.87</c:v>
              </c:pt>
              <c:pt idx="5">
                <c:v>1025.0899999999999</c:v>
              </c:pt>
            </c:numLit>
          </c:val>
          <c:extLst>
            <c:ext xmlns:c16="http://schemas.microsoft.com/office/drawing/2014/chart" uri="{C3380CC4-5D6E-409C-BE32-E72D297353CC}">
              <c16:uniqueId val="{00000002-B5F4-4C37-A979-E65A88E2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30"/>
        <c:axId val="1192450847"/>
        <c:axId val="531113519"/>
      </c:barChart>
      <c:catAx>
        <c:axId val="1192450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111351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53111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92450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[SinteseCandidaturasPU2023.xlsx]PivotChartTable12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58364</c:v>
              </c:pt>
              <c:pt idx="1">
                <c:v>40917</c:v>
              </c:pt>
              <c:pt idx="2">
                <c:v>44063</c:v>
              </c:pt>
              <c:pt idx="3">
                <c:v>32008</c:v>
              </c:pt>
              <c:pt idx="4">
                <c:v>24322</c:v>
              </c:pt>
              <c:pt idx="5">
                <c:v>13382</c:v>
              </c:pt>
              <c:pt idx="6">
                <c:v>4356</c:v>
              </c:pt>
              <c:pt idx="7">
                <c:v>4498</c:v>
              </c:pt>
              <c:pt idx="8">
                <c:v>1266</c:v>
              </c:pt>
              <c:pt idx="9">
                <c:v>1415</c:v>
              </c:pt>
              <c:pt idx="10">
                <c:v>294</c:v>
              </c:pt>
              <c:pt idx="11">
                <c:v>734</c:v>
              </c:pt>
              <c:pt idx="12">
                <c:v>71</c:v>
              </c:pt>
              <c:pt idx="1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62-4250-99B1-12993A6D0A33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32045</c:v>
              </c:pt>
              <c:pt idx="1">
                <c:v>27450</c:v>
              </c:pt>
              <c:pt idx="2">
                <c:v>16170</c:v>
              </c:pt>
              <c:pt idx="3">
                <c:v>7221</c:v>
              </c:pt>
              <c:pt idx="4">
                <c:v>12889</c:v>
              </c:pt>
              <c:pt idx="5">
                <c:v>7918</c:v>
              </c:pt>
              <c:pt idx="6">
                <c:v>1977</c:v>
              </c:pt>
              <c:pt idx="7">
                <c:v>3148</c:v>
              </c:pt>
              <c:pt idx="8">
                <c:v>593</c:v>
              </c:pt>
              <c:pt idx="9">
                <c:v>1307</c:v>
              </c:pt>
              <c:pt idx="10">
                <c:v>205</c:v>
              </c:pt>
              <c:pt idx="11">
                <c:v>55</c:v>
              </c:pt>
              <c:pt idx="12">
                <c:v>35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E62-4250-99B1-12993A6D0A33}"/>
            </c:ext>
          </c:extLst>
        </c:ser>
        <c:ser>
          <c:idx val="2"/>
          <c:order val="2"/>
          <c:tx>
            <c:v>3 - AML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1044</c:v>
              </c:pt>
              <c:pt idx="1">
                <c:v>159</c:v>
              </c:pt>
              <c:pt idx="2">
                <c:v>373</c:v>
              </c:pt>
              <c:pt idx="3">
                <c:v>143</c:v>
              </c:pt>
              <c:pt idx="4">
                <c:v>190</c:v>
              </c:pt>
              <c:pt idx="5">
                <c:v>176</c:v>
              </c:pt>
              <c:pt idx="6">
                <c:v>207</c:v>
              </c:pt>
              <c:pt idx="7">
                <c:v>260</c:v>
              </c:pt>
              <c:pt idx="8">
                <c:v>26</c:v>
              </c:pt>
              <c:pt idx="9">
                <c:v>24</c:v>
              </c:pt>
              <c:pt idx="10">
                <c:v>10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E62-4250-99B1-12993A6D0A33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19993</c:v>
              </c:pt>
              <c:pt idx="1">
                <c:v>16713</c:v>
              </c:pt>
              <c:pt idx="2">
                <c:v>3232</c:v>
              </c:pt>
              <c:pt idx="3">
                <c:v>2958</c:v>
              </c:pt>
              <c:pt idx="4">
                <c:v>3341</c:v>
              </c:pt>
              <c:pt idx="5">
                <c:v>1118</c:v>
              </c:pt>
              <c:pt idx="6">
                <c:v>6645</c:v>
              </c:pt>
              <c:pt idx="7">
                <c:v>2836</c:v>
              </c:pt>
              <c:pt idx="8">
                <c:v>413</c:v>
              </c:pt>
              <c:pt idx="9">
                <c:v>284</c:v>
              </c:pt>
              <c:pt idx="10">
                <c:v>110</c:v>
              </c:pt>
              <c:pt idx="11">
                <c:v>7</c:v>
              </c:pt>
              <c:pt idx="12">
                <c:v>27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4-3E62-4250-99B1-12993A6D0A33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4029</c:v>
              </c:pt>
              <c:pt idx="1">
                <c:v>2157</c:v>
              </c:pt>
              <c:pt idx="2">
                <c:v>713</c:v>
              </c:pt>
              <c:pt idx="3">
                <c:v>2687</c:v>
              </c:pt>
              <c:pt idx="4">
                <c:v>3298</c:v>
              </c:pt>
              <c:pt idx="5">
                <c:v>508</c:v>
              </c:pt>
              <c:pt idx="6">
                <c:v>1414</c:v>
              </c:pt>
              <c:pt idx="7">
                <c:v>1482</c:v>
              </c:pt>
              <c:pt idx="8">
                <c:v>300</c:v>
              </c:pt>
              <c:pt idx="9">
                <c:v>571</c:v>
              </c:pt>
              <c:pt idx="10">
                <c:v>20</c:v>
              </c:pt>
              <c:pt idx="11">
                <c:v>3</c:v>
              </c:pt>
              <c:pt idx="12">
                <c:v>6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3E62-4250-99B1-12993A6D0A33}"/>
            </c:ext>
          </c:extLst>
        </c:ser>
        <c:ser>
          <c:idx val="5"/>
          <c:order val="5"/>
          <c:tx>
            <c:v>6 - RAM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4"/>
              <c:pt idx="0">
                <c:v>Prados Permanentes</c:v>
              </c:pt>
              <c:pt idx="1">
                <c:v>Olival</c:v>
              </c:pt>
              <c:pt idx="2">
                <c:v>Vinha</c:v>
              </c:pt>
              <c:pt idx="3">
                <c:v>Frutos de Casca Rija</c:v>
              </c:pt>
              <c:pt idx="4">
                <c:v>Misto de Culturas Permanentes</c:v>
              </c:pt>
              <c:pt idx="5">
                <c:v>Frutos Frescos (Exceto Citrinos)</c:v>
              </c:pt>
              <c:pt idx="6">
                <c:v>Povoamento de Sobreiro</c:v>
              </c:pt>
              <c:pt idx="7">
                <c:v>Citrinos</c:v>
              </c:pt>
              <c:pt idx="8">
                <c:v>Frutos Sub-Tropicais</c:v>
              </c:pt>
              <c:pt idx="9">
                <c:v>Pequenos Frutos</c:v>
              </c:pt>
              <c:pt idx="10">
                <c:v>Outras Culturas Permanentes</c:v>
              </c:pt>
              <c:pt idx="11">
                <c:v>Sem Grupo de Culturas</c:v>
              </c:pt>
              <c:pt idx="12">
                <c:v>Outras Permanentes</c:v>
              </c:pt>
              <c:pt idx="13">
                <c:v>Culturas Permanentes</c:v>
              </c:pt>
            </c:strLit>
          </c:cat>
          <c:val>
            <c:numLit>
              <c:formatCode>#,##0</c:formatCode>
              <c:ptCount val="14"/>
              <c:pt idx="0">
                <c:v>318</c:v>
              </c:pt>
              <c:pt idx="1">
                <c:v>1</c:v>
              </c:pt>
              <c:pt idx="2">
                <c:v>2877</c:v>
              </c:pt>
              <c:pt idx="3">
                <c:v>283</c:v>
              </c:pt>
              <c:pt idx="4">
                <c:v>423</c:v>
              </c:pt>
              <c:pt idx="5">
                <c:v>1489</c:v>
              </c:pt>
              <c:pt idx="7">
                <c:v>870</c:v>
              </c:pt>
              <c:pt idx="8">
                <c:v>6043</c:v>
              </c:pt>
              <c:pt idx="9">
                <c:v>64</c:v>
              </c:pt>
              <c:pt idx="10">
                <c:v>885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F8AC-46BE-AAE8-31A332F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045839"/>
        <c:axId val="1091566047"/>
      </c:barChart>
      <c:catAx>
        <c:axId val="568045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156604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09156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8045839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PERMANENTES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99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808000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9B0037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B9-4C10-9D34-B243A82FC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B9-4C10-9D34-B243A82FCBBE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B9-4C10-9D34-B243A82FCBB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B9-4C10-9D34-B243A82FCBBE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9-4C10-9D34-B243A82FCBBE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3B9-4C10-9D34-B243A82FCBBE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9-4C10-9D34-B243A82FCBBE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B9-4C10-9D34-B243A82FCBBE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B9-4C10-9D34-B243A82FCBBE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9-4C10-9D34-B243A82FCBBE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B9-4C10-9D34-B243A82FCBBE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9-4C10-9D34-B243A82FCBBE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9-4C10-9D34-B243A82FCBBE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B9-4C10-9D34-B243A82FCBBE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12439.44</c:v>
              </c:pt>
              <c:pt idx="1">
                <c:v>29.4</c:v>
              </c:pt>
              <c:pt idx="2">
                <c:v>200318.54</c:v>
              </c:pt>
              <c:pt idx="3">
                <c:v>28662.57</c:v>
              </c:pt>
              <c:pt idx="4">
                <c:v>10797.16</c:v>
              </c:pt>
              <c:pt idx="5">
                <c:v>29193.54</c:v>
              </c:pt>
              <c:pt idx="6">
                <c:v>311172.45</c:v>
              </c:pt>
              <c:pt idx="7">
                <c:v>1082.6099999999999</c:v>
              </c:pt>
              <c:pt idx="8">
                <c:v>214.25</c:v>
              </c:pt>
              <c:pt idx="9">
                <c:v>7812.69</c:v>
              </c:pt>
              <c:pt idx="10">
                <c:v>331187.84000000003</c:v>
              </c:pt>
              <c:pt idx="11">
                <c:v>1641181.59</c:v>
              </c:pt>
              <c:pt idx="12">
                <c:v>129.69999999999999</c:v>
              </c:pt>
              <c:pt idx="13">
                <c:v>127290.97</c:v>
              </c:pt>
            </c:numLit>
          </c:val>
          <c:extLst>
            <c:ext xmlns:c16="http://schemas.microsoft.com/office/drawing/2014/chart" uri="{C3380CC4-5D6E-409C-BE32-E72D297353CC}">
              <c16:uniqueId val="{00000000-43B9-4C10-9D34-B243A82F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99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9B0037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rgbClr val="808000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7E-4F92-8E2D-C9B539BE4FD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7E-4F92-8E2D-C9B539BE4FDB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E-4F92-8E2D-C9B539BE4FD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7E-4F92-8E2D-C9B539BE4FDB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E-4F92-8E2D-C9B539BE4FDB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7E-4F92-8E2D-C9B539BE4FDB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7E-4F92-8E2D-C9B539BE4FDB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87E-4F92-8E2D-C9B539BE4FDB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7E-4F92-8E2D-C9B539BE4FDB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7E-4F92-8E2D-C9B539BE4FDB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7E-4F92-8E2D-C9B539BE4FDB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7E-4F92-8E2D-C9B539BE4FDB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7E-4F92-8E2D-C9B539BE4FDB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E-4F92-8E2D-C9B539BE4FDB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924.17</c:v>
              </c:pt>
              <c:pt idx="1">
                <c:v>3.67</c:v>
              </c:pt>
              <c:pt idx="2">
                <c:v>72439.77</c:v>
              </c:pt>
              <c:pt idx="3">
                <c:v>9592.2800000000007</c:v>
              </c:pt>
              <c:pt idx="4">
                <c:v>2728.23</c:v>
              </c:pt>
              <c:pt idx="5">
                <c:v>7017.41</c:v>
              </c:pt>
              <c:pt idx="6">
                <c:v>73481.16</c:v>
              </c:pt>
              <c:pt idx="7">
                <c:v>143.41</c:v>
              </c:pt>
              <c:pt idx="8">
                <c:v>77.44</c:v>
              </c:pt>
              <c:pt idx="9">
                <c:v>1562.06</c:v>
              </c:pt>
              <c:pt idx="10">
                <c:v>9272.49</c:v>
              </c:pt>
              <c:pt idx="11">
                <c:v>352579.09</c:v>
              </c:pt>
              <c:pt idx="12">
                <c:v>114.79</c:v>
              </c:pt>
              <c:pt idx="13">
                <c:v>65982.559999999998</c:v>
              </c:pt>
            </c:numLit>
          </c:val>
          <c:extLst>
            <c:ext xmlns:c16="http://schemas.microsoft.com/office/drawing/2014/chart" uri="{C3380CC4-5D6E-409C-BE32-E72D297353CC}">
              <c16:uniqueId val="{00000000-587E-4F92-8E2D-C9B539BE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[SinteseCandidaturasPU2023.xlsx]PivotChartTable15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E-48ED-AC6F-E7BFC25442A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E-48ED-AC6F-E7BFC25442A0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E-48ED-AC6F-E7BFC25442A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E-48ED-AC6F-E7BFC25442A0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7E-48ED-AC6F-E7BFC25442A0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27E-48ED-AC6F-E7BFC25442A0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27E-48ED-AC6F-E7BFC25442A0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27E-48ED-AC6F-E7BFC25442A0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27E-48ED-AC6F-E7BFC25442A0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27E-48ED-AC6F-E7BFC25442A0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E-48ED-AC6F-E7BFC25442A0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E-48ED-AC6F-E7BFC25442A0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27E-48ED-AC6F-E7BFC25442A0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27E-48ED-AC6F-E7BFC25442A0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481.28</c:v>
              </c:pt>
              <c:pt idx="1">
                <c:v>0.68</c:v>
              </c:pt>
              <c:pt idx="2">
                <c:v>14628.98</c:v>
              </c:pt>
              <c:pt idx="3">
                <c:v>15963.73</c:v>
              </c:pt>
              <c:pt idx="4">
                <c:v>944.88</c:v>
              </c:pt>
              <c:pt idx="5">
                <c:v>3999.62</c:v>
              </c:pt>
              <c:pt idx="6">
                <c:v>43657.42</c:v>
              </c:pt>
              <c:pt idx="7">
                <c:v>172.96</c:v>
              </c:pt>
              <c:pt idx="8">
                <c:v>46.09</c:v>
              </c:pt>
              <c:pt idx="9">
                <c:v>1910.79</c:v>
              </c:pt>
              <c:pt idx="10">
                <c:v>22589.35</c:v>
              </c:pt>
              <c:pt idx="11">
                <c:v>225381.52</c:v>
              </c:pt>
              <c:pt idx="12">
                <c:v>9.11</c:v>
              </c:pt>
              <c:pt idx="13">
                <c:v>24073.63</c:v>
              </c:pt>
            </c:numLit>
          </c:val>
          <c:extLst>
            <c:ext xmlns:c16="http://schemas.microsoft.com/office/drawing/2014/chart" uri="{C3380CC4-5D6E-409C-BE32-E72D297353CC}">
              <c16:uniqueId val="{0000001C-827E-48ED-AC6F-E7BFC254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[SinteseCandidaturasPU2023.xlsx]PivotChartTable16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00-4AFF-8169-9846976DF6D3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00-4AFF-8169-9846976DF6D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00-4AFF-8169-9846976DF6D3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00-4AFF-8169-9846976DF6D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00-4AFF-8169-9846976DF6D3}"/>
              </c:ext>
            </c:extLst>
          </c:dPt>
          <c:dPt>
            <c:idx val="5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00-4AFF-8169-9846976DF6D3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00-4AFF-8169-9846976DF6D3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00-4AFF-8169-9846976DF6D3}"/>
              </c:ext>
            </c:extLst>
          </c:dPt>
          <c:dPt>
            <c:idx val="8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00-4AFF-8169-9846976DF6D3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00-4AFF-8169-9846976DF6D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100-4AFF-8169-9846976DF6D3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100-4AFF-8169-9846976DF6D3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100-4AFF-8169-9846976DF6D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100-4AFF-8169-9846976DF6D3}"/>
              </c:ext>
            </c:extLst>
          </c:dPt>
          <c:cat>
            <c:strLit>
              <c:ptCount val="13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Olival</c:v>
              </c:pt>
              <c:pt idx="6">
                <c:v>Outras Culturas Permanentes</c:v>
              </c:pt>
              <c:pt idx="7">
                <c:v>Outras Permanentes</c:v>
              </c:pt>
              <c:pt idx="8">
                <c:v>Pequenos Frutos</c:v>
              </c:pt>
              <c:pt idx="9">
                <c:v>Povoamento de Sobreiro</c:v>
              </c:pt>
              <c:pt idx="10">
                <c:v>Prados Permanentes</c:v>
              </c:pt>
              <c:pt idx="11">
                <c:v>Sem Grupo de Culturas</c:v>
              </c:pt>
              <c:pt idx="12">
                <c:v>Vinha</c:v>
              </c:pt>
            </c:strLit>
          </c:cat>
          <c:val>
            <c:numLit>
              <c:formatCode>#,##0</c:formatCode>
              <c:ptCount val="13"/>
              <c:pt idx="0">
                <c:v>425.76</c:v>
              </c:pt>
              <c:pt idx="1">
                <c:v>2723.44</c:v>
              </c:pt>
              <c:pt idx="2">
                <c:v>313.67</c:v>
              </c:pt>
              <c:pt idx="3">
                <c:v>503.74</c:v>
              </c:pt>
              <c:pt idx="4">
                <c:v>527.62</c:v>
              </c:pt>
              <c:pt idx="5">
                <c:v>166.4</c:v>
              </c:pt>
              <c:pt idx="6">
                <c:v>13.18</c:v>
              </c:pt>
              <c:pt idx="7">
                <c:v>2.36</c:v>
              </c:pt>
              <c:pt idx="8">
                <c:v>45.77</c:v>
              </c:pt>
              <c:pt idx="9">
                <c:v>11323.6</c:v>
              </c:pt>
              <c:pt idx="10">
                <c:v>21026.06</c:v>
              </c:pt>
              <c:pt idx="11">
                <c:v>4.71</c:v>
              </c:pt>
              <c:pt idx="12">
                <c:v>5573.96</c:v>
              </c:pt>
            </c:numLit>
          </c:val>
          <c:extLst>
            <c:ext xmlns:c16="http://schemas.microsoft.com/office/drawing/2014/chart" uri="{C3380CC4-5D6E-409C-BE32-E72D297353CC}">
              <c16:uniqueId val="{0000001C-B100-4AFF-8169-9846976D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[SinteseCandidaturasPU2023.xlsx]PivotChartTable17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E-465C-B5E1-2F59B01DB7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E-465C-B5E1-2F59B01DB703}"/>
              </c:ext>
            </c:extLst>
          </c:dPt>
          <c:dPt>
            <c:idx val="2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E-465C-B5E1-2F59B01DB703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E-465C-B5E1-2F59B01DB703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E-465C-B5E1-2F59B01DB703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AE-465C-B5E1-2F59B01DB703}"/>
              </c:ext>
            </c:extLst>
          </c:dPt>
          <c:dPt>
            <c:idx val="6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AE-465C-B5E1-2F59B01DB703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AE-465C-B5E1-2F59B01DB703}"/>
              </c:ext>
            </c:extLst>
          </c:dPt>
          <c:dPt>
            <c:idx val="8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AE-465C-B5E1-2F59B01DB703}"/>
              </c:ext>
            </c:extLst>
          </c:dPt>
          <c:dPt>
            <c:idx val="9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AE-465C-B5E1-2F59B01DB703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1AE-465C-B5E1-2F59B01DB703}"/>
              </c:ext>
            </c:extLst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1AE-465C-B5E1-2F59B01DB703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1AE-465C-B5E1-2F59B01DB703}"/>
              </c:ext>
            </c:extLst>
          </c:dPt>
          <c:dPt>
            <c:idx val="1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1AE-465C-B5E1-2F59B01DB703}"/>
              </c:ext>
            </c:extLst>
          </c:dPt>
          <c:cat>
            <c:strLit>
              <c:ptCount val="14"/>
              <c:pt idx="0">
                <c:v>Citrinos</c:v>
              </c:pt>
              <c:pt idx="1">
                <c:v>Culturas Permanentes</c:v>
              </c:pt>
              <c:pt idx="2">
                <c:v>Frutos de Casca Rija</c:v>
              </c:pt>
              <c:pt idx="3">
                <c:v>Frutos Frescos (Exceto Citrinos)</c:v>
              </c:pt>
              <c:pt idx="4">
                <c:v>Frutos Sub-Tropicais</c:v>
              </c:pt>
              <c:pt idx="5">
                <c:v>Misto de Culturas Permanentes</c:v>
              </c:pt>
              <c:pt idx="6">
                <c:v>Olival</c:v>
              </c:pt>
              <c:pt idx="7">
                <c:v>Outras Culturas Permanentes</c:v>
              </c:pt>
              <c:pt idx="8">
                <c:v>Outras Permanentes</c:v>
              </c:pt>
              <c:pt idx="9">
                <c:v>Pequenos Frutos</c:v>
              </c:pt>
              <c:pt idx="10">
                <c:v>Povoamento de Sobreiro</c:v>
              </c:pt>
              <c:pt idx="11">
                <c:v>Prados Permanentes</c:v>
              </c:pt>
              <c:pt idx="12">
                <c:v>Sem Grupo de Culturas</c:v>
              </c:pt>
              <c:pt idx="13">
                <c:v>Vinha</c:v>
              </c:pt>
            </c:strLit>
          </c:cat>
          <c:val>
            <c:numLit>
              <c:formatCode>#,##0</c:formatCode>
              <c:ptCount val="14"/>
              <c:pt idx="0">
                <c:v>1965.06</c:v>
              </c:pt>
              <c:pt idx="1">
                <c:v>25.05</c:v>
              </c:pt>
              <c:pt idx="2">
                <c:v>96102.41</c:v>
              </c:pt>
              <c:pt idx="3">
                <c:v>2316.27</c:v>
              </c:pt>
              <c:pt idx="4">
                <c:v>3580.94</c:v>
              </c:pt>
              <c:pt idx="5">
                <c:v>9173.7099999999991</c:v>
              </c:pt>
              <c:pt idx="6">
                <c:v>192500.11</c:v>
              </c:pt>
              <c:pt idx="7">
                <c:v>662.41</c:v>
              </c:pt>
              <c:pt idx="8">
                <c:v>78.239999999999995</c:v>
              </c:pt>
              <c:pt idx="9">
                <c:v>1949.19</c:v>
              </c:pt>
              <c:pt idx="10">
                <c:v>280111.87</c:v>
              </c:pt>
              <c:pt idx="11">
                <c:v>1010141.18</c:v>
              </c:pt>
              <c:pt idx="12">
                <c:v>0.79</c:v>
              </c:pt>
              <c:pt idx="13">
                <c:v>30584.23</c:v>
              </c:pt>
            </c:numLit>
          </c:val>
          <c:extLst>
            <c:ext xmlns:c16="http://schemas.microsoft.com/office/drawing/2014/chart" uri="{C3380CC4-5D6E-409C-BE32-E72D297353CC}">
              <c16:uniqueId val="{0000001C-A1AE-465C-B5E1-2F59B01D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[SinteseCandidaturasPU2023.xlsx]PivotChartTable18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rgbClr val="808000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D-47A0-894C-61F4314C92C5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D-47A0-894C-61F4314C92C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D-47A0-894C-61F4314C92C5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D-47A0-894C-61F4314C92C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DD-47A0-894C-61F4314C92C5}"/>
              </c:ext>
            </c:extLst>
          </c:dPt>
          <c:dPt>
            <c:idx val="5"/>
            <c:bubble3D val="0"/>
            <c:spPr>
              <a:solidFill>
                <a:srgbClr val="8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DD-47A0-894C-61F4314C92C5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DD-47A0-894C-61F4314C92C5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DD-47A0-894C-61F4314C92C5}"/>
              </c:ext>
            </c:extLst>
          </c:dPt>
          <c:dPt>
            <c:idx val="8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DD-47A0-894C-61F4314C92C5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DD-47A0-894C-61F4314C92C5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DD-47A0-894C-61F4314C92C5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DD-47A0-894C-61F4314C92C5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DD-47A0-894C-61F4314C92C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DD-47A0-894C-61F4314C92C5}"/>
              </c:ext>
            </c:extLst>
          </c:dPt>
          <c:cat>
            <c:strLit>
              <c:ptCount val="13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Olival</c:v>
              </c:pt>
              <c:pt idx="6">
                <c:v>Outras Culturas Permanentes</c:v>
              </c:pt>
              <c:pt idx="7">
                <c:v>Outras Permanentes</c:v>
              </c:pt>
              <c:pt idx="8">
                <c:v>Pequenos Frutos</c:v>
              </c:pt>
              <c:pt idx="9">
                <c:v>Povoamento de Sobreiro</c:v>
              </c:pt>
              <c:pt idx="10">
                <c:v>Prados Permanentes</c:v>
              </c:pt>
              <c:pt idx="11">
                <c:v>Sem Grupo de Culturas</c:v>
              </c:pt>
              <c:pt idx="12">
                <c:v>Vinha</c:v>
              </c:pt>
            </c:strLit>
          </c:cat>
          <c:val>
            <c:numLit>
              <c:formatCode>#,##0</c:formatCode>
              <c:ptCount val="13"/>
              <c:pt idx="0">
                <c:v>8564.41</c:v>
              </c:pt>
              <c:pt idx="1">
                <c:v>14298.49</c:v>
              </c:pt>
              <c:pt idx="2">
                <c:v>277.31</c:v>
              </c:pt>
              <c:pt idx="3">
                <c:v>2080.9</c:v>
              </c:pt>
              <c:pt idx="4">
                <c:v>8432.09</c:v>
              </c:pt>
              <c:pt idx="5">
                <c:v>1367.36</c:v>
              </c:pt>
              <c:pt idx="6">
                <c:v>4.8600000000000003</c:v>
              </c:pt>
              <c:pt idx="7">
                <c:v>9.74</c:v>
              </c:pt>
              <c:pt idx="8">
                <c:v>2338.7199999999998</c:v>
              </c:pt>
              <c:pt idx="9">
                <c:v>7890.53</c:v>
              </c:pt>
              <c:pt idx="10">
                <c:v>31866.19</c:v>
              </c:pt>
              <c:pt idx="11">
                <c:v>0.3</c:v>
              </c:pt>
              <c:pt idx="12">
                <c:v>630.88</c:v>
              </c:pt>
            </c:numLit>
          </c:val>
          <c:extLst>
            <c:ext xmlns:c16="http://schemas.microsoft.com/office/drawing/2014/chart" uri="{C3380CC4-5D6E-409C-BE32-E72D297353CC}">
              <c16:uniqueId val="{0000001C-38DD-47A0-894C-61F4314C9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[SinteseCandidaturasPU2023.xlsx]PivotChartTable19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/>
          </a:solidFill>
          <a:ln>
            <a:noFill/>
          </a:ln>
          <a:effectLst/>
        </c:spPr>
      </c:pivotFmt>
      <c:pivotFmt>
        <c:idx val="47"/>
        <c:spPr>
          <a:solidFill>
            <a:schemeClr val="accent4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chemeClr val="accent5"/>
          </a:solidFill>
          <a:ln>
            <a:noFill/>
          </a:ln>
          <a:effectLst/>
        </c:spPr>
      </c:pivotFmt>
      <c:pivotFmt>
        <c:idx val="50"/>
        <c:spPr>
          <a:solidFill>
            <a:srgbClr val="FFFF99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chemeClr val="tx1"/>
          </a:solidFill>
          <a:ln>
            <a:noFill/>
          </a:ln>
          <a:effectLst/>
        </c:spPr>
      </c:pivotFmt>
      <c:pivotFmt>
        <c:idx val="53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4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5"/>
        <c:spPr>
          <a:solidFill>
            <a:srgbClr val="9B0037"/>
          </a:solidFill>
          <a:ln>
            <a:noFill/>
          </a:ln>
          <a:effectLst/>
        </c:spPr>
      </c:pivotFmt>
      <c:pivotFmt>
        <c:idx val="5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5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8"/>
        <c:spPr>
          <a:solidFill>
            <a:schemeClr val="bg1"/>
          </a:solidFill>
          <a:ln>
            <a:noFill/>
          </a:ln>
          <a:effectLst/>
        </c:spPr>
      </c:pivotFmt>
      <c:pivotFmt>
        <c:idx val="59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D-4C14-B42F-9D5CA50A5B3D}"/>
              </c:ext>
            </c:extLst>
          </c:dPt>
          <c:dPt>
            <c:idx val="1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D-4C14-B42F-9D5CA50A5B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0D-4C14-B42F-9D5CA50A5B3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0D-4C14-B42F-9D5CA50A5B3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D-4C14-B42F-9D5CA50A5B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0D-4C14-B42F-9D5CA50A5B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0D-4C14-B42F-9D5CA50A5B3D}"/>
              </c:ext>
            </c:extLst>
          </c:dPt>
          <c:dPt>
            <c:idx val="7"/>
            <c:bubble3D val="0"/>
            <c:spPr>
              <a:solidFill>
                <a:srgbClr val="9B00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0D-4C14-B42F-9D5CA50A5B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0D-4C14-B42F-9D5CA50A5B3D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0D-4C14-B42F-9D5CA50A5B3D}"/>
              </c:ext>
            </c:extLst>
          </c:dPt>
          <c:cat>
            <c:strLit>
              <c:ptCount val="10"/>
              <c:pt idx="0">
                <c:v>Citrinos</c:v>
              </c:pt>
              <c:pt idx="1">
                <c:v>Frutos de Casca Rija</c:v>
              </c:pt>
              <c:pt idx="2">
                <c:v>Frutos Frescos (Exceto Citrinos)</c:v>
              </c:pt>
              <c:pt idx="3">
                <c:v>Frutos Sub-Tropicais</c:v>
              </c:pt>
              <c:pt idx="4">
                <c:v>Misto de Culturas Permanentes</c:v>
              </c:pt>
              <c:pt idx="5">
                <c:v>Outras Culturas Permanentes</c:v>
              </c:pt>
              <c:pt idx="6">
                <c:v>Outras Permanentes</c:v>
              </c:pt>
              <c:pt idx="7">
                <c:v>Pequenos Frutos</c:v>
              </c:pt>
              <c:pt idx="8">
                <c:v>Prados Permanentes</c:v>
              </c:pt>
              <c:pt idx="9">
                <c:v>Vinha</c:v>
              </c:pt>
            </c:strLit>
          </c:cat>
          <c:val>
            <c:numLit>
              <c:formatCode>#,##0</c:formatCode>
              <c:ptCount val="10"/>
              <c:pt idx="0">
                <c:v>78.760000000000005</c:v>
              </c:pt>
              <c:pt idx="1">
                <c:v>125.45</c:v>
              </c:pt>
              <c:pt idx="2">
                <c:v>199.31</c:v>
              </c:pt>
              <c:pt idx="3">
                <c:v>958.47</c:v>
              </c:pt>
              <c:pt idx="4">
                <c:v>43.09</c:v>
              </c:pt>
              <c:pt idx="5">
                <c:v>85.79</c:v>
              </c:pt>
              <c:pt idx="6">
                <c:v>0.38</c:v>
              </c:pt>
              <c:pt idx="7">
                <c:v>6.16</c:v>
              </c:pt>
              <c:pt idx="8">
                <c:v>187.55</c:v>
              </c:pt>
              <c:pt idx="9">
                <c:v>445.71</c:v>
              </c:pt>
            </c:numLit>
          </c:val>
          <c:extLst>
            <c:ext xmlns:c16="http://schemas.microsoft.com/office/drawing/2014/chart" uri="{C3380CC4-5D6E-409C-BE32-E72D297353CC}">
              <c16:uniqueId val="{00000016-062A-4C4D-A378-25290C2B0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[SinteseCandidaturasPU2023.xlsx]PivotChartTable20</c15:name>
        <c15:fmtId val="2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composição</a:t>
            </a:r>
            <a:r>
              <a:rPr lang="en-US" sz="800" baseline="0"/>
              <a:t> da superfície agrícola com culturas permanentes</a:t>
            </a:r>
            <a:endParaRPr lang="en-US" sz="800"/>
          </a:p>
        </c:rich>
      </c:tx>
      <c:layout>
        <c:manualLayout>
          <c:xMode val="edge"/>
          <c:yMode val="edge"/>
          <c:x val="1.3791557305336826E-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8252690288713911"/>
          <c:y val="0.19024168853893264"/>
          <c:w val="0.41827952755905512"/>
          <c:h val="0.697132545931758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E3-4DBC-98AE-9C035210B4F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E3-4DBC-98AE-9C035210B4F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E3-4DBC-98AE-9C035210B4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E3-4DBC-98AE-9C035210B4F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E3-4DBC-98AE-9C035210B4F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CE3-4DBC-98AE-9C035210B4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CE3-4DBC-98AE-9C035210B4FA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CE3-4DBC-98AE-9C035210B4FA}"/>
              </c:ext>
            </c:extLst>
          </c:dPt>
          <c:dLbls>
            <c:dLbl>
              <c:idx val="0"/>
              <c:layout>
                <c:manualLayout>
                  <c:x val="-6.6666666666666666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Frutos  frescos</a:t>
                    </a:r>
                  </a:p>
                  <a:p>
                    <a:pPr>
                      <a:defRPr/>
                    </a:pPr>
                    <a:r>
                      <a:rPr lang="en-US" sz="800" baseline="0"/>
                      <a:t>2% </a:t>
                    </a:r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CE3-4DBC-98AE-9C035210B4FA}"/>
                </c:ext>
              </c:extLst>
            </c:dLbl>
            <c:dLbl>
              <c:idx val="1"/>
              <c:layout>
                <c:manualLayout>
                  <c:x val="0.13333333333333322"/>
                  <c:y val="9.25925925925925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4AEB19-7F23-4E7E-A590-02C13B700E4C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0,26%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E3-4DBC-98AE-9C035210B4FA}"/>
                </c:ext>
              </c:extLst>
            </c:dLbl>
            <c:dLbl>
              <c:idx val="2"/>
              <c:layout>
                <c:manualLayout>
                  <c:x val="7.2222222222222215E-2"/>
                  <c:y val="6.94444444444444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68779-5960-4BA8-8331-7B7DF28D5A25}" type="CATEGORYNAME">
                      <a:rPr lang="en-US" sz="80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/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E3-4DBC-98AE-9C035210B4F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CE3-4DBC-98AE-9C035210B4F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CE3-4DBC-98AE-9C035210B4F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CE3-4DBC-98AE-9C035210B4F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CE3-4DBC-98AE-9C035210B4FA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ACE19-B409-4491-A049-4214FDFEA497}" type="CATEGORYNAME"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[NOME DA CATEGORIA]</a:t>
                    </a:fld>
                    <a:endParaRPr lang="en-US" sz="800">
                      <a:solidFill>
                        <a:schemeClr val="accent3">
                          <a:lumMod val="75000"/>
                        </a:schemeClr>
                      </a:solidFill>
                    </a:endParaRP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sz="800">
                        <a:solidFill>
                          <a:schemeClr val="accent3">
                            <a:lumMod val="75000"/>
                          </a:schemeClr>
                        </a:solidFill>
                      </a:rPr>
                      <a:t>60%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CE3-4DBC-98AE-9C035210B4F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E3-4DBC-98AE-9C035210B4F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00-48FF-BBE4-0F39F4F4F9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00-48FF-BBE4-0F39F4F4F9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00-48FF-BBE4-0F39F4F4F93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00-48FF-BBE4-0F39F4F4F93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00-48FF-BBE4-0F39F4F4F93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00-48FF-BBE4-0F39F4F4F93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00-48FF-BBE4-0F39F4F4F93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900-48FF-BBE4-0F39F4F4F93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'Quadro 7 (2)'!$A$3:$H$4</c15:sqref>
                  </c15:fullRef>
                  <c15:levelRef>
                    <c15:sqref>'Quadro 7 (2)'!$A$3:$H$3</c15:sqref>
                  </c15:levelRef>
                </c:ext>
              </c:extLst>
              <c:f>'Quadro 7 (2)'!$A$3:$H$3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'Quadro 7 (2)'!$A$5:$H$5</c:f>
              <c:numCache>
                <c:formatCode>#,##0</c:formatCode>
                <c:ptCount val="8"/>
                <c:pt idx="0">
                  <c:v>54352.54</c:v>
                </c:pt>
                <c:pt idx="1">
                  <c:v>6912.92</c:v>
                </c:pt>
                <c:pt idx="2">
                  <c:v>184040.12999999998</c:v>
                </c:pt>
                <c:pt idx="3">
                  <c:v>311558.24000000005</c:v>
                </c:pt>
                <c:pt idx="4">
                  <c:v>126137.39000000001</c:v>
                </c:pt>
                <c:pt idx="5">
                  <c:v>339231.10000000003</c:v>
                </c:pt>
                <c:pt idx="6">
                  <c:v>22284</c:v>
                </c:pt>
                <c:pt idx="7">
                  <c:v>1627363.9700000002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00-48FF-BBE4-0F39F4F4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940877192982457"/>
          <c:y val="0.14189814814814813"/>
          <c:w val="0.54346345029239762"/>
          <c:h val="0.67754629629629626"/>
        </c:manualLayout>
      </c:layout>
      <c:pieChart>
        <c:varyColors val="1"/>
        <c:ser>
          <c:idx val="0"/>
          <c:order val="0"/>
          <c:tx>
            <c:strRef>
              <c:f>Folha1!$A$2</c:f>
              <c:strCache>
                <c:ptCount val="1"/>
                <c:pt idx="0">
                  <c:v>NORTE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3AE-4B36-8831-3C3D4C92D84C}"/>
              </c:ext>
            </c:extLst>
          </c:dPt>
          <c:dLbls>
            <c:delete val="1"/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Folha1!$B$2:$I$2</c:f>
              <c:numCache>
                <c:formatCode>#,##0</c:formatCode>
                <c:ptCount val="8"/>
                <c:pt idx="0">
                  <c:v>18851</c:v>
                </c:pt>
                <c:pt idx="1">
                  <c:v>1527.81</c:v>
                </c:pt>
                <c:pt idx="2">
                  <c:v>70757.94</c:v>
                </c:pt>
                <c:pt idx="3">
                  <c:v>73878.929999999993</c:v>
                </c:pt>
                <c:pt idx="4">
                  <c:v>66099.820000000007</c:v>
                </c:pt>
                <c:pt idx="5">
                  <c:v>8661.01</c:v>
                </c:pt>
                <c:pt idx="6">
                  <c:v>1230</c:v>
                </c:pt>
                <c:pt idx="7">
                  <c:v>353142.59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AE-4B36-8831-3C3D4C92D84C}"/>
            </c:ext>
          </c:extLst>
        </c:ser>
        <c:ser>
          <c:idx val="1"/>
          <c:order val="1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3AE-4B36-8831-3C3D4C92D84C}"/>
            </c:ext>
          </c:extLst>
        </c:ser>
        <c:ser>
          <c:idx val="2"/>
          <c:order val="2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3AE-4B36-8831-3C3D4C92D84C}"/>
            </c:ext>
          </c:extLst>
        </c:ser>
        <c:ser>
          <c:idx val="3"/>
          <c:order val="3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33AE-4B36-8831-3C3D4C92D84C}"/>
            </c:ext>
          </c:extLst>
        </c:ser>
        <c:ser>
          <c:idx val="4"/>
          <c:order val="4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33AE-4B36-8831-3C3D4C92D8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33AE-4B36-8831-3C3D4C92D8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33AE-4B36-8831-3C3D4C92D8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33AE-4B36-8831-3C3D4C92D8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33AE-4B36-8831-3C3D4C92D8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33AE-4B36-8831-3C3D4C92D84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33AE-4B36-8831-3C3D4C92D84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33AE-4B36-8831-3C3D4C92D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33AE-4B36-8831-3C3D4C92D8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Folha1!$A$3</c:f>
              <c:strCache>
                <c:ptCount val="1"/>
                <c:pt idx="0">
                  <c:v>CENTRO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93-433A-9F93-D0FF0FBEDB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93-433A-9F93-D0FF0FBEDB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93-433A-9F93-D0FF0FBEDB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93-433A-9F93-D0FF0FBEDB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93-433A-9F93-D0FF0FBEDB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693-433A-9F93-D0FF0FBEDB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693-433A-9F93-D0FF0FBEDB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693-433A-9F93-D0FF0FBEDB22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Folha1!$B$3:$I$3</c:f>
              <c:numCache>
                <c:formatCode>#,##0</c:formatCode>
                <c:ptCount val="8"/>
                <c:pt idx="0">
                  <c:v>8747.9699999999993</c:v>
                </c:pt>
                <c:pt idx="1">
                  <c:v>1606.65</c:v>
                </c:pt>
                <c:pt idx="2">
                  <c:v>11678.53</c:v>
                </c:pt>
                <c:pt idx="3">
                  <c:v>36757.879999999997</c:v>
                </c:pt>
                <c:pt idx="4">
                  <c:v>16432.34</c:v>
                </c:pt>
                <c:pt idx="5">
                  <c:v>10939.8</c:v>
                </c:pt>
                <c:pt idx="6">
                  <c:v>3575</c:v>
                </c:pt>
                <c:pt idx="7">
                  <c:v>226653.08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93-433A-9F93-D0FF0FBE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AM LISBOA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4B-43AF-BBEC-15AA678C65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4B-43AF-BBEC-15AA678C65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4B-43AF-BBEC-15AA678C65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4B-43AF-BBEC-15AA678C65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4B-43AF-BBEC-15AA678C658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4B-43AF-BBEC-15AA678C658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4B-43AF-BBEC-15AA678C65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B4B-43AF-BBEC-15AA678C658D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4B-43AF-BBEC-15AA678C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Folha1!$A$5</c:f>
              <c:strCache>
                <c:ptCount val="1"/>
                <c:pt idx="0">
                  <c:v>ALENTEJO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A4-45F4-9BA4-E34C4B0C7A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A4-45F4-9BA4-E34C4B0C7A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A4-45F4-9BA4-E34C4B0C7A5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A4-45F4-9BA4-E34C4B0C7A5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7A4-45F4-9BA4-E34C4B0C7A5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A4-45F4-9BA4-E34C4B0C7A5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7A4-45F4-9BA4-E34C4B0C7A5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7A4-45F4-9BA4-E34C4B0C7A54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Folha1!$B$5:$I$5</c:f>
              <c:numCache>
                <c:formatCode>#,##0</c:formatCode>
                <c:ptCount val="8"/>
                <c:pt idx="0">
                  <c:v>5224.07</c:v>
                </c:pt>
                <c:pt idx="1">
                  <c:v>1513.02</c:v>
                </c:pt>
                <c:pt idx="2">
                  <c:v>73692.929999999993</c:v>
                </c:pt>
                <c:pt idx="3">
                  <c:v>186922.94</c:v>
                </c:pt>
                <c:pt idx="4">
                  <c:v>26111.26</c:v>
                </c:pt>
                <c:pt idx="5">
                  <c:v>237128.75</c:v>
                </c:pt>
                <c:pt idx="6">
                  <c:v>5004</c:v>
                </c:pt>
                <c:pt idx="7">
                  <c:v>919195.11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A4-45F4-9BA4-E34C4B0C7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Folha1!$A$6</c:f>
              <c:strCache>
                <c:ptCount val="1"/>
                <c:pt idx="0">
                  <c:v>ALGARVE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BD-40BA-A305-3A647F7DC1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BD-40BA-A305-3A647F7DC1D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BD-40BA-A305-3A647F7DC1D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BD-40BA-A305-3A647F7DC1D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BD-40BA-A305-3A647F7DC1D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3BD-40BA-A305-3A647F7DC1D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3BD-40BA-A305-3A647F7DC1D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3BD-40BA-A305-3A647F7DC1DF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Folha1!$B$6:$I$6</c:f>
              <c:numCache>
                <c:formatCode>#,##0</c:formatCode>
                <c:ptCount val="8"/>
                <c:pt idx="0">
                  <c:v>10576.84</c:v>
                </c:pt>
                <c:pt idx="1">
                  <c:v>2038.4</c:v>
                </c:pt>
                <c:pt idx="2">
                  <c:v>13244.36</c:v>
                </c:pt>
                <c:pt idx="3">
                  <c:v>1391.57</c:v>
                </c:pt>
                <c:pt idx="4">
                  <c:v>614.46</c:v>
                </c:pt>
                <c:pt idx="5">
                  <c:v>7955.82</c:v>
                </c:pt>
                <c:pt idx="6">
                  <c:v>9184</c:v>
                </c:pt>
                <c:pt idx="7">
                  <c:v>33546.06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BD-40BA-A305-3A647F7D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RA MADEIRA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3198187134502926"/>
          <c:y val="0.11874999999999998"/>
          <c:w val="0.53603654970760228"/>
          <c:h val="0.66828703703703696"/>
        </c:manualLayout>
      </c:layout>
      <c:pieChart>
        <c:varyColors val="1"/>
        <c:ser>
          <c:idx val="0"/>
          <c:order val="0"/>
          <c:tx>
            <c:strRef>
              <c:f>Folha1!$A$7</c:f>
              <c:strCache>
                <c:ptCount val="1"/>
                <c:pt idx="0">
                  <c:v>RA MADEIRA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50-4927-B445-F411224E0D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50-4927-B445-F411224E0D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50-4927-B445-F411224E0D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50-4927-B445-F411224E0D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50-4927-B445-F411224E0D6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150-4927-B445-F411224E0D6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150-4927-B445-F411224E0D6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150-4927-B445-F411224E0D6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Folha1!$B$7:$I$7</c:f>
              <c:numCache>
                <c:formatCode>#,##0</c:formatCode>
                <c:ptCount val="8"/>
                <c:pt idx="0">
                  <c:v>1234.26</c:v>
                </c:pt>
                <c:pt idx="1">
                  <c:v>22.52</c:v>
                </c:pt>
                <c:pt idx="2">
                  <c:v>115.04</c:v>
                </c:pt>
                <c:pt idx="3">
                  <c:v>0.02</c:v>
                </c:pt>
                <c:pt idx="4">
                  <c:v>470.38</c:v>
                </c:pt>
                <c:pt idx="5">
                  <c:v>0</c:v>
                </c:pt>
                <c:pt idx="6">
                  <c:v>131</c:v>
                </c:pt>
                <c:pt idx="7">
                  <c:v>222.77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50-4927-B445-F411224E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701813210848644"/>
          <c:y val="0.44226851851851851"/>
          <c:w val="0.10408202099737532"/>
          <c:h val="0.17347003499562552"/>
        </c:manualLayout>
      </c:layout>
      <c:pieChart>
        <c:varyColors val="1"/>
        <c:ser>
          <c:idx val="0"/>
          <c:order val="0"/>
          <c:tx>
            <c:strRef>
              <c:f>Folha1!$A$4</c:f>
              <c:strCache>
                <c:ptCount val="1"/>
                <c:pt idx="0">
                  <c:v>AM LISBOA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DC-42BA-99CF-F4C5B0D976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DC-42BA-99CF-F4C5B0D976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DC-42BA-99CF-F4C5B0D976C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DC-42BA-99CF-F4C5B0D976C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DC-42BA-99CF-F4C5B0D976C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1DC-42BA-99CF-F4C5B0D976C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1DC-42BA-99CF-F4C5B0D976C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1DC-42BA-99CF-F4C5B0D976C5}"/>
              </c:ext>
            </c:extLst>
          </c:dPt>
          <c:cat>
            <c:strRef>
              <c:f>Folha1!$B$1:$I$1</c:f>
              <c:strCache>
                <c:ptCount val="8"/>
                <c:pt idx="0">
                  <c:v>Pomares frutos frescos</c:v>
                </c:pt>
                <c:pt idx="1">
                  <c:v>Pequenos frutos</c:v>
                </c:pt>
                <c:pt idx="2">
                  <c:v>Frutos de casca rija</c:v>
                </c:pt>
                <c:pt idx="3">
                  <c:v>Olival</c:v>
                </c:pt>
                <c:pt idx="4">
                  <c:v>Vinha</c:v>
                </c:pt>
                <c:pt idx="5">
                  <c:v>Povoamento de sobreiros</c:v>
                </c:pt>
                <c:pt idx="6">
                  <c:v>Outras culturas permamentes</c:v>
                </c:pt>
                <c:pt idx="7">
                  <c:v>Prados Permanentes</c:v>
                </c:pt>
              </c:strCache>
            </c:strRef>
          </c:cat>
          <c:val>
            <c:numRef>
              <c:f>Folha1!$B$4:$I$4</c:f>
              <c:numCache>
                <c:formatCode>#,##0</c:formatCode>
                <c:ptCount val="8"/>
                <c:pt idx="0">
                  <c:v>9718.4</c:v>
                </c:pt>
                <c:pt idx="1">
                  <c:v>204.52</c:v>
                </c:pt>
                <c:pt idx="2">
                  <c:v>14551.33</c:v>
                </c:pt>
                <c:pt idx="3">
                  <c:v>12606.9</c:v>
                </c:pt>
                <c:pt idx="4">
                  <c:v>16409.13</c:v>
                </c:pt>
                <c:pt idx="5">
                  <c:v>74545.72</c:v>
                </c:pt>
                <c:pt idx="6">
                  <c:v>3160</c:v>
                </c:pt>
                <c:pt idx="7">
                  <c:v>94604.36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DC-42BA-99CF-F4C5B0D9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894138232720906E-3"/>
          <c:y val="0.66203484981044036"/>
          <c:w val="0.83114391951006128"/>
          <c:h val="0.31944663167104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tx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1 - NORTE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48083</c:v>
              </c:pt>
              <c:pt idx="1">
                <c:v>31877</c:v>
              </c:pt>
              <c:pt idx="2">
                <c:v>38031</c:v>
              </c:pt>
              <c:pt idx="3">
                <c:v>21409</c:v>
              </c:pt>
              <c:pt idx="4">
                <c:v>5275</c:v>
              </c:pt>
              <c:pt idx="5">
                <c:v>961</c:v>
              </c:pt>
              <c:pt idx="6">
                <c:v>59</c:v>
              </c:pt>
              <c:pt idx="7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4464-4259-B940-5F680347EADA}"/>
            </c:ext>
          </c:extLst>
        </c:ser>
        <c:ser>
          <c:idx val="1"/>
          <c:order val="1"/>
          <c:tx>
            <c:v>2 - CENTRO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20975</c:v>
              </c:pt>
              <c:pt idx="1">
                <c:v>23807</c:v>
              </c:pt>
              <c:pt idx="2">
                <c:v>22096</c:v>
              </c:pt>
              <c:pt idx="3">
                <c:v>9249</c:v>
              </c:pt>
              <c:pt idx="4">
                <c:v>5130</c:v>
              </c:pt>
              <c:pt idx="5">
                <c:v>502</c:v>
              </c:pt>
              <c:pt idx="6">
                <c:v>99</c:v>
              </c:pt>
              <c:pt idx="7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4464-4259-B940-5F680347EADA}"/>
            </c:ext>
          </c:extLst>
        </c:ser>
        <c:ser>
          <c:idx val="2"/>
          <c:order val="2"/>
          <c:tx>
            <c:v>3 - AML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336</c:v>
              </c:pt>
              <c:pt idx="1">
                <c:v>791</c:v>
              </c:pt>
              <c:pt idx="2">
                <c:v>357</c:v>
              </c:pt>
              <c:pt idx="3">
                <c:v>294</c:v>
              </c:pt>
              <c:pt idx="4">
                <c:v>62</c:v>
              </c:pt>
              <c:pt idx="5">
                <c:v>28</c:v>
              </c:pt>
              <c:pt idx="6">
                <c:v>4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4464-4259-B940-5F680347EADA}"/>
            </c:ext>
          </c:extLst>
        </c:ser>
        <c:ser>
          <c:idx val="3"/>
          <c:order val="3"/>
          <c:tx>
            <c:v>4 - ALENTEJO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3156</c:v>
              </c:pt>
              <c:pt idx="1">
                <c:v>15957</c:v>
              </c:pt>
              <c:pt idx="2">
                <c:v>4771</c:v>
              </c:pt>
              <c:pt idx="3">
                <c:v>3746</c:v>
              </c:pt>
              <c:pt idx="4">
                <c:v>1979</c:v>
              </c:pt>
              <c:pt idx="5">
                <c:v>159</c:v>
              </c:pt>
              <c:pt idx="6">
                <c:v>295</c:v>
              </c:pt>
              <c:pt idx="7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4464-4259-B940-5F680347EADA}"/>
            </c:ext>
          </c:extLst>
        </c:ser>
        <c:ser>
          <c:idx val="4"/>
          <c:order val="4"/>
          <c:tx>
            <c:v>5 - ALGARVE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951</c:v>
              </c:pt>
              <c:pt idx="1">
                <c:v>2450</c:v>
              </c:pt>
              <c:pt idx="2">
                <c:v>706</c:v>
              </c:pt>
              <c:pt idx="3">
                <c:v>584</c:v>
              </c:pt>
              <c:pt idx="4">
                <c:v>195</c:v>
              </c:pt>
              <c:pt idx="5">
                <c:v>183</c:v>
              </c:pt>
              <c:pt idx="6">
                <c:v>3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4-4464-4259-B940-5F680347EADA}"/>
            </c:ext>
          </c:extLst>
        </c:ser>
        <c:ser>
          <c:idx val="5"/>
          <c:order val="5"/>
          <c:tx>
            <c:v>6 - RAM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Horticolas</c:v>
              </c:pt>
              <c:pt idx="1">
                <c:v>Forrageiras</c:v>
              </c:pt>
              <c:pt idx="2">
                <c:v>Cereais</c:v>
              </c:pt>
              <c:pt idx="3">
                <c:v>Pousios</c:v>
              </c:pt>
              <c:pt idx="4">
                <c:v>Leguminosas</c:v>
              </c:pt>
              <c:pt idx="5">
                <c:v>Outras Culturas Temporarias</c:v>
              </c:pt>
              <c:pt idx="6">
                <c:v>Oleaginosas</c:v>
              </c:pt>
              <c:pt idx="7">
                <c:v>Flores</c:v>
              </c:pt>
            </c:strLit>
          </c:cat>
          <c:val>
            <c:numLit>
              <c:formatCode>#,##0</c:formatCode>
              <c:ptCount val="8"/>
              <c:pt idx="0">
                <c:v>7741</c:v>
              </c:pt>
              <c:pt idx="1">
                <c:v>178</c:v>
              </c:pt>
              <c:pt idx="2">
                <c:v>134</c:v>
              </c:pt>
              <c:pt idx="3">
                <c:v>5</c:v>
              </c:pt>
              <c:pt idx="4">
                <c:v>18</c:v>
              </c:pt>
              <c:pt idx="5">
                <c:v>18</c:v>
              </c:pt>
              <c:pt idx="7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6-CB51-4942-B3B5-7D168FDB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045839"/>
        <c:axId val="1091566047"/>
      </c:barChart>
      <c:catAx>
        <c:axId val="5680458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156604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09156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8045839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[SinteseCandidaturasPU2023.xlsx]PivotChartTable29</c15:name>
        <c15:fmtId val="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COMPOSIÇÃO DA SUPERFÍCIE AGRÍCOLA COM CULTURAS TEMPORÁRIAS</a:t>
            </a:r>
          </a:p>
          <a:p>
            <a:pPr algn="ctr" rtl="0">
              <a:defRPr b="1"/>
            </a:pPr>
            <a:endParaRPr lang="en-US" b="1"/>
          </a:p>
        </c:rich>
      </c:tx>
      <c:layout>
        <c:manualLayout>
          <c:xMode val="edge"/>
          <c:yMode val="edge"/>
          <c:x val="1.2180429292929291E-2"/>
          <c:y val="2.0751633986928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6"/>
          </a:solidFill>
          <a:ln>
            <a:noFill/>
          </a:ln>
          <a:effectLst/>
        </c:spPr>
      </c:pivotFmt>
      <c:pivotFmt>
        <c:idx val="28"/>
        <c:spPr>
          <a:solidFill>
            <a:srgbClr val="FFFF00"/>
          </a:solidFill>
          <a:ln>
            <a:noFill/>
          </a:ln>
          <a:effectLst/>
        </c:spPr>
      </c:pivotFmt>
      <c:pivotFmt>
        <c:idx val="29"/>
        <c:spPr>
          <a:solidFill>
            <a:srgbClr val="FF0000"/>
          </a:solidFill>
          <a:ln>
            <a:noFill/>
          </a:ln>
          <a:effectLst/>
        </c:spPr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</c:pivotFmt>
      <c:pivotFmt>
        <c:idx val="31"/>
        <c:spPr>
          <a:solidFill>
            <a:schemeClr val="tx1"/>
          </a:solidFill>
          <a:ln>
            <a:noFill/>
          </a:ln>
          <a:effectLst/>
        </c:spPr>
      </c:pivotFmt>
      <c:pivotFmt>
        <c:idx val="32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33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35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8"/>
        <c:spPr>
          <a:solidFill>
            <a:srgbClr val="4CB3C4"/>
          </a:solidFill>
          <a:ln>
            <a:noFill/>
          </a:ln>
          <a:effectLst/>
        </c:spPr>
      </c:pivotFmt>
      <c:pivotFmt>
        <c:idx val="3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/>
          </a:solidFill>
          <a:ln>
            <a:noFill/>
          </a:ln>
          <a:effectLst/>
        </c:spPr>
      </c:pivotFmt>
      <c:pivotFmt>
        <c:idx val="43"/>
        <c:spPr>
          <a:solidFill>
            <a:srgbClr val="FFFF00"/>
          </a:solidFill>
          <a:ln>
            <a:noFill/>
          </a:ln>
          <a:effectLst/>
        </c:spPr>
      </c:pivotFmt>
      <c:pivotFmt>
        <c:idx val="44"/>
        <c:spPr>
          <a:solidFill>
            <a:schemeClr val="bg1"/>
          </a:solidFill>
          <a:ln>
            <a:noFill/>
          </a:ln>
          <a:effectLst/>
        </c:spPr>
      </c:pivotFmt>
      <c:pivotFmt>
        <c:idx val="4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6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chemeClr val="tx1"/>
          </a:solidFill>
          <a:ln>
            <a:noFill/>
          </a:ln>
          <a:effectLst/>
        </c:spPr>
      </c:pivotFmt>
      <c:pivotFmt>
        <c:idx val="48"/>
        <c:spPr>
          <a:solidFill>
            <a:srgbClr val="996633"/>
          </a:solidFill>
          <a:ln>
            <a:noFill/>
          </a:ln>
          <a:effectLst/>
        </c:spPr>
      </c:pivotFmt>
      <c:pivotFmt>
        <c:idx val="49"/>
        <c:spPr>
          <a:solidFill>
            <a:srgbClr val="FF0000"/>
          </a:solidFill>
          <a:ln>
            <a:noFill/>
          </a:ln>
          <a:effectLst/>
        </c:spPr>
      </c:pivotFmt>
      <c:pivotFmt>
        <c:idx val="50"/>
        <c:spPr>
          <a:solidFill>
            <a:srgbClr val="92D050"/>
          </a:solidFill>
          <a:ln>
            <a:noFill/>
          </a:ln>
          <a:effectLst/>
        </c:spPr>
      </c:pivotFmt>
      <c:pivotFmt>
        <c:idx val="51"/>
        <c:spPr>
          <a:solidFill>
            <a:srgbClr val="00B0F0"/>
          </a:solidFill>
          <a:ln>
            <a:noFill/>
          </a:ln>
          <a:effectLst/>
        </c:spPr>
      </c:pivotFmt>
      <c:pivotFmt>
        <c:idx val="5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3"/>
        <c:spPr>
          <a:solidFill>
            <a:schemeClr val="accent4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4"/>
          </a:solidFill>
          <a:ln>
            <a:noFill/>
          </a:ln>
          <a:effectLst/>
        </c:spPr>
      </c:pivotFmt>
      <c:pivotFmt>
        <c:idx val="59"/>
        <c:spPr>
          <a:solidFill>
            <a:srgbClr val="996633"/>
          </a:solidFill>
          <a:ln>
            <a:noFill/>
          </a:ln>
          <a:effectLst/>
        </c:spPr>
      </c:pivotFmt>
      <c:pivotFmt>
        <c:idx val="60"/>
        <c:spPr>
          <a:solidFill>
            <a:srgbClr val="00B0F0"/>
          </a:solidFill>
          <a:ln>
            <a:noFill/>
          </a:ln>
          <a:effectLst/>
        </c:spPr>
      </c:pivotFmt>
      <c:pivotFmt>
        <c:idx val="61"/>
        <c:spPr>
          <a:solidFill>
            <a:srgbClr val="FFFF00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tx1"/>
          </a:solidFill>
          <a:ln>
            <a:noFill/>
          </a:ln>
          <a:effectLst/>
        </c:spPr>
      </c:pivotFmt>
      <c:pivotFmt>
        <c:idx val="6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6"/>
        <c:spPr>
          <a:solidFill>
            <a:srgbClr val="FF0000"/>
          </a:solidFill>
          <a:ln>
            <a:noFill/>
          </a:ln>
          <a:effectLst/>
        </c:spPr>
      </c:pivotFmt>
      <c:pivotFmt>
        <c:idx val="67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bg1"/>
          </a:solidFill>
          <a:ln>
            <a:noFill/>
          </a:ln>
          <a:effectLst/>
        </c:spPr>
      </c:pivotFmt>
      <c:pivotFmt>
        <c:idx val="70"/>
        <c:spPr>
          <a:solidFill>
            <a:srgbClr val="92D050"/>
          </a:solidFill>
          <a:ln>
            <a:noFill/>
          </a:ln>
          <a:effectLst/>
        </c:spPr>
      </c:pivotFmt>
      <c:pivotFmt>
        <c:idx val="71"/>
        <c:spPr>
          <a:solidFill>
            <a:srgbClr val="996633"/>
          </a:solidFill>
          <a:ln>
            <a:noFill/>
          </a:ln>
          <a:effectLst/>
        </c:spPr>
      </c:pivotFmt>
      <c:pivotFmt>
        <c:idx val="72"/>
        <c:spPr>
          <a:solidFill>
            <a:srgbClr val="FFFF00"/>
          </a:solidFill>
          <a:ln>
            <a:noFill/>
          </a:ln>
          <a:effectLst/>
        </c:spPr>
      </c:pivotFmt>
      <c:pivotFmt>
        <c:idx val="73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74"/>
        <c:spPr>
          <a:solidFill>
            <a:srgbClr val="92D050"/>
          </a:solidFill>
          <a:ln>
            <a:noFill/>
          </a:ln>
          <a:effectLst/>
        </c:spPr>
      </c:pivotFmt>
      <c:pivotFmt>
        <c:idx val="75"/>
        <c:spPr>
          <a:solidFill>
            <a:schemeClr val="accent6"/>
          </a:solidFill>
          <a:ln>
            <a:noFill/>
          </a:ln>
          <a:effectLst/>
        </c:spPr>
      </c:pivotFmt>
      <c:pivotFmt>
        <c:idx val="7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7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8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1-42F0-9570-01E5B8188C2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91-42F0-9570-01E5B8188C24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91-42F0-9570-01E5B8188C2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1-42F0-9570-01E5B8188C2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91-42F0-9570-01E5B8188C2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91-42F0-9570-01E5B8188C24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91-42F0-9570-01E5B8188C2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91-42F0-9570-01E5B8188C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91-42F0-9570-01E5B8188C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91-42F0-9570-01E5B8188C2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91-42F0-9570-01E5B8188C2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91-42F0-9570-01E5B8188C2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91-42F0-9570-01E5B8188C2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91-42F0-9570-01E5B8188C24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245012.8</c:v>
              </c:pt>
              <c:pt idx="1">
                <c:v>391.09</c:v>
              </c:pt>
              <c:pt idx="2">
                <c:v>470138.26</c:v>
              </c:pt>
              <c:pt idx="3">
                <c:v>53773.29</c:v>
              </c:pt>
              <c:pt idx="4">
                <c:v>41920.06</c:v>
              </c:pt>
              <c:pt idx="5">
                <c:v>5794.61</c:v>
              </c:pt>
              <c:pt idx="6">
                <c:v>1620.31</c:v>
              </c:pt>
              <c:pt idx="7">
                <c:v>75824.02</c:v>
              </c:pt>
            </c:numLit>
          </c:val>
          <c:extLst>
            <c:ext xmlns:c16="http://schemas.microsoft.com/office/drawing/2014/chart" uri="{C3380CC4-5D6E-409C-BE32-E72D297353CC}">
              <c16:uniqueId val="{0000001C-8891-42F0-9570-01E5B818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+mn-lt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[SinteseCandidaturasPU2023.xlsx]PivotChartTable30</c15:name>
        <c15:fmtId val="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1-4F77-924B-84043DDA70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E1-4F77-924B-84043DDA7014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E1-4F77-924B-84043DDA701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1-4F77-924B-84043DDA701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E1-4F77-924B-84043DDA7014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E1-4F77-924B-84043DDA7014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1-4F77-924B-84043DDA701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E1-4F77-924B-84043DDA701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EE1-4F77-924B-84043DDA701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EE1-4F77-924B-84043DDA701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EE1-4F77-924B-84043DDA701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EE1-4F77-924B-84043DDA701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EE1-4F77-924B-84043DDA701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E1-4F77-924B-84043DDA7014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59898.3</c:v>
              </c:pt>
              <c:pt idx="1">
                <c:v>73.319999999999993</c:v>
              </c:pt>
              <c:pt idx="2">
                <c:v>29245.34</c:v>
              </c:pt>
              <c:pt idx="3">
                <c:v>13360.87</c:v>
              </c:pt>
              <c:pt idx="4">
                <c:v>3457.2</c:v>
              </c:pt>
              <c:pt idx="5">
                <c:v>28.48</c:v>
              </c:pt>
              <c:pt idx="6">
                <c:v>487.84</c:v>
              </c:pt>
              <c:pt idx="7">
                <c:v>26298.19</c:v>
              </c:pt>
            </c:numLit>
          </c:val>
          <c:extLst>
            <c:ext xmlns:c16="http://schemas.microsoft.com/office/drawing/2014/chart" uri="{C3380CC4-5D6E-409C-BE32-E72D297353CC}">
              <c16:uniqueId val="{0000001C-6EE1-4F77-924B-84043DDA7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[SinteseCandidaturasPU2023.xlsx]PivotChartTable31</c15:name>
        <c15:fmtId val="1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D-41C4-8CF7-DBF1334112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9D-41C4-8CF7-DBF133411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9D-41C4-8CF7-DBF1334112A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9D-41C4-8CF7-DBF1334112A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9D-41C4-8CF7-DBF1334112A1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9D-41C4-8CF7-DBF1334112A1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9D-41C4-8CF7-DBF1334112A1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9D-41C4-8CF7-DBF1334112A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9D-41C4-8CF7-DBF1334112A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9D-41C4-8CF7-DBF1334112A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9D-41C4-8CF7-DBF1334112A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9D-41C4-8CF7-DBF1334112A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9D-41C4-8CF7-DBF1334112A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9D-41C4-8CF7-DBF1334112A1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50115.07</c:v>
              </c:pt>
              <c:pt idx="1">
                <c:v>62.98</c:v>
              </c:pt>
              <c:pt idx="2">
                <c:v>71727.61</c:v>
              </c:pt>
              <c:pt idx="3">
                <c:v>7703.49</c:v>
              </c:pt>
              <c:pt idx="4">
                <c:v>12153.93</c:v>
              </c:pt>
              <c:pt idx="5">
                <c:v>255.74</c:v>
              </c:pt>
              <c:pt idx="6">
                <c:v>384.19</c:v>
              </c:pt>
              <c:pt idx="7">
                <c:v>15385.03</c:v>
              </c:pt>
            </c:numLit>
          </c:val>
          <c:extLst>
            <c:ext xmlns:c16="http://schemas.microsoft.com/office/drawing/2014/chart" uri="{C3380CC4-5D6E-409C-BE32-E72D297353CC}">
              <c16:uniqueId val="{0000001C-389D-41C4-8CF7-DBF13341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[SinteseCandidaturasPU2023.xlsx]PivotChartTable37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D-47F9-8871-26BFD9CE2F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5D-47F9-8871-26BFD9CE2F7F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5D-47F9-8871-26BFD9CE2F7F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5D-47F9-8871-26BFD9CE2F7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5D-47F9-8871-26BFD9CE2F7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5D-47F9-8871-26BFD9CE2F7F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5D-47F9-8871-26BFD9CE2F7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5D-47F9-8871-26BFD9CE2F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5D-47F9-8871-26BFD9CE2F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5D-47F9-8871-26BFD9CE2F7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5D-47F9-8871-26BFD9CE2F7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5D-47F9-8871-26BFD9CE2F7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5D-47F9-8871-26BFD9CE2F7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5D-47F9-8871-26BFD9CE2F7F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9593.58</c:v>
              </c:pt>
              <c:pt idx="1">
                <c:v>21.65</c:v>
              </c:pt>
              <c:pt idx="2">
                <c:v>7642.46</c:v>
              </c:pt>
              <c:pt idx="3">
                <c:v>5534.74</c:v>
              </c:pt>
              <c:pt idx="4">
                <c:v>263.5</c:v>
              </c:pt>
              <c:pt idx="5">
                <c:v>29.9</c:v>
              </c:pt>
              <c:pt idx="6">
                <c:v>104.33</c:v>
              </c:pt>
              <c:pt idx="7">
                <c:v>1682.87</c:v>
              </c:pt>
            </c:numLit>
          </c:val>
          <c:extLst>
            <c:ext xmlns:c16="http://schemas.microsoft.com/office/drawing/2014/chart" uri="{C3380CC4-5D6E-409C-BE32-E72D297353CC}">
              <c16:uniqueId val="{0000001C-E35D-47F9-8871-26BFD9CE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[SinteseCandidaturasPU2023.xlsx]PivotChartTable38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Alentejo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2-4595-A85F-3A1DDA1222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2-4595-A85F-3A1DDA122283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2-4595-A85F-3A1DDA12228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2-4595-A85F-3A1DDA12228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2-4595-A85F-3A1DDA122283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2-4595-A85F-3A1DDA122283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72-4595-A85F-3A1DDA12228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72-4595-A85F-3A1DDA1222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72-4595-A85F-3A1DDA1222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72-4595-A85F-3A1DDA1222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72-4595-A85F-3A1DDA12228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972-4595-A85F-3A1DDA12228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972-4595-A85F-3A1DDA12228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972-4595-A85F-3A1DDA122283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123573.56</c:v>
              </c:pt>
              <c:pt idx="1">
                <c:v>203.2</c:v>
              </c:pt>
              <c:pt idx="2">
                <c:v>353264.59</c:v>
              </c:pt>
              <c:pt idx="3">
                <c:v>25684.959999999999</c:v>
              </c:pt>
              <c:pt idx="4">
                <c:v>25484.560000000001</c:v>
              </c:pt>
              <c:pt idx="5">
                <c:v>5477.98</c:v>
              </c:pt>
              <c:pt idx="6">
                <c:v>472.27</c:v>
              </c:pt>
              <c:pt idx="7">
                <c:v>30753.75</c:v>
              </c:pt>
            </c:numLit>
          </c:val>
          <c:extLst>
            <c:ext xmlns:c16="http://schemas.microsoft.com/office/drawing/2014/chart" uri="{C3380CC4-5D6E-409C-BE32-E72D297353CC}">
              <c16:uniqueId val="{0000001C-8972-4595-A85F-3A1DDA12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[SinteseCandidaturasPU2023.xlsx]PivotChartTable39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Algarve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C-49A6-9EAD-609A8FB34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C-49A6-9EAD-609A8FB343E2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5C-49A6-9EAD-609A8FB343E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C-49A6-9EAD-609A8FB343E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5C-49A6-9EAD-609A8FB343E2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5C-49A6-9EAD-609A8FB343E2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5C-49A6-9EAD-609A8FB343E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5C-49A6-9EAD-609A8FB343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5C-49A6-9EAD-609A8FB343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5C-49A6-9EAD-609A8FB343E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5C-49A6-9EAD-609A8FB343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65C-49A6-9EAD-609A8FB343E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65C-49A6-9EAD-609A8FB343E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65C-49A6-9EAD-609A8FB343E2}"/>
              </c:ext>
            </c:extLst>
          </c:dPt>
          <c:cat>
            <c:strLit>
              <c:ptCount val="8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Oleaginosas</c:v>
              </c:pt>
              <c:pt idx="6">
                <c:v>Outras Culturas Temporarias</c:v>
              </c:pt>
              <c:pt idx="7">
                <c:v>Pousios</c:v>
              </c:pt>
            </c:strLit>
          </c:cat>
          <c:val>
            <c:numLit>
              <c:formatCode>#,##0</c:formatCode>
              <c:ptCount val="8"/>
              <c:pt idx="0">
                <c:v>1802.28</c:v>
              </c:pt>
              <c:pt idx="1">
                <c:v>9.8699999999999992</c:v>
              </c:pt>
              <c:pt idx="2">
                <c:v>8205.93</c:v>
              </c:pt>
              <c:pt idx="3">
                <c:v>569.44000000000005</c:v>
              </c:pt>
              <c:pt idx="4">
                <c:v>560.32000000000005</c:v>
              </c:pt>
              <c:pt idx="5">
                <c:v>2.5099999999999998</c:v>
              </c:pt>
              <c:pt idx="6">
                <c:v>169.5</c:v>
              </c:pt>
              <c:pt idx="7">
                <c:v>1704.02</c:v>
              </c:pt>
            </c:numLit>
          </c:val>
          <c:extLst>
            <c:ext xmlns:c16="http://schemas.microsoft.com/office/drawing/2014/chart" uri="{C3380CC4-5D6E-409C-BE32-E72D297353CC}">
              <c16:uniqueId val="{0000001C-C65C-49A6-9EAD-609A8FB3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[SinteseCandidaturasPU2023.xlsx]PivotChartTable40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latin typeface="Trebuchet MS" panose="020B0603020202020204" pitchFamily="34" charset="0"/>
              </a:rPr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</c:pivotFmt>
      <c:pivotFmt>
        <c:idx val="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FFFF00"/>
          </a:solidFill>
          <a:ln>
            <a:noFill/>
          </a:ln>
          <a:effectLst/>
        </c:spPr>
      </c:pivotFmt>
      <c:pivotFmt>
        <c:idx val="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4CB3C4"/>
          </a:solidFill>
          <a:ln>
            <a:noFill/>
          </a:ln>
          <a:effectLst/>
        </c:spPr>
      </c:pivotFmt>
      <c:pivotFmt>
        <c:idx val="10"/>
        <c:spPr>
          <a:solidFill>
            <a:srgbClr val="FF0000"/>
          </a:solidFill>
          <a:ln>
            <a:noFill/>
          </a:ln>
          <a:effectLst/>
        </c:spPr>
      </c:pivotFmt>
      <c:pivotFmt>
        <c:idx val="11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3"/>
        <c:spPr>
          <a:solidFill>
            <a:schemeClr val="tx1"/>
          </a:solidFill>
          <a:ln>
            <a:noFill/>
          </a:ln>
          <a:effectLst/>
        </c:spPr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17"/>
        <c:spPr>
          <a:solidFill>
            <a:srgbClr val="996633"/>
          </a:solidFill>
          <a:ln>
            <a:noFill/>
          </a:ln>
          <a:effectLst/>
        </c:spP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</c:pivotFmt>
      <c:pivotFmt>
        <c:idx val="20"/>
        <c:spPr>
          <a:solidFill>
            <a:schemeClr val="accent5"/>
          </a:solidFill>
          <a:ln>
            <a:noFill/>
          </a:ln>
          <a:effectLst/>
        </c:spPr>
      </c:pivotFmt>
      <c:pivotFmt>
        <c:idx val="21"/>
        <c:spPr>
          <a:solidFill>
            <a:srgbClr val="FFFF00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FF0000"/>
          </a:solidFill>
          <a:ln>
            <a:noFill/>
          </a:ln>
          <a:effectLst/>
        </c:spPr>
      </c:pivotFmt>
      <c:pivotFmt>
        <c:idx val="25"/>
        <c:spPr>
          <a:solidFill>
            <a:schemeClr val="accent6"/>
          </a:solidFill>
          <a:ln>
            <a:noFill/>
          </a:ln>
          <a:effectLst/>
        </c:spPr>
      </c:pivotFmt>
      <c:pivotFmt>
        <c:idx val="26"/>
        <c:spPr>
          <a:solidFill>
            <a:schemeClr val="tx1"/>
          </a:solidFill>
          <a:ln>
            <a:noFill/>
          </a:ln>
          <a:effectLst/>
        </c:spPr>
      </c:pivotFmt>
      <c:pivotFmt>
        <c:idx val="27"/>
        <c:spPr>
          <a:solidFill>
            <a:schemeClr val="bg1"/>
          </a:solidFill>
          <a:ln>
            <a:noFill/>
          </a:ln>
          <a:effectLst/>
        </c:spPr>
      </c:pivotFmt>
      <c:pivotFmt>
        <c:idx val="28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/>
          </a:solidFill>
          <a:ln>
            <a:noFill/>
          </a:ln>
          <a:effectLst/>
        </c:spPr>
      </c:pivotFmt>
      <c:pivotFmt>
        <c:idx val="32"/>
        <c:spPr>
          <a:solidFill>
            <a:schemeClr val="accent4"/>
          </a:solidFill>
          <a:ln>
            <a:noFill/>
          </a:ln>
          <a:effectLst/>
        </c:spPr>
      </c:pivotFmt>
      <c:pivotFmt>
        <c:idx val="33"/>
        <c:spPr>
          <a:solidFill>
            <a:srgbClr val="996633"/>
          </a:solidFill>
          <a:ln>
            <a:noFill/>
          </a:ln>
          <a:effectLst/>
        </c:spPr>
      </c:pivotFmt>
      <c:pivotFmt>
        <c:idx val="34"/>
        <c:spPr>
          <a:solidFill>
            <a:schemeClr val="accent5"/>
          </a:solidFill>
          <a:ln>
            <a:noFill/>
          </a:ln>
          <a:effectLst/>
        </c:spPr>
      </c:pivotFmt>
      <c:pivotFmt>
        <c:idx val="35"/>
        <c:spPr>
          <a:solidFill>
            <a:srgbClr val="FFFF00"/>
          </a:solidFill>
          <a:ln>
            <a:noFill/>
          </a:ln>
          <a:effectLst/>
        </c:spP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</c:pivotFmt>
      <c:pivotFmt>
        <c:idx val="37"/>
        <c:spPr>
          <a:solidFill>
            <a:schemeClr val="tx1"/>
          </a:solidFill>
          <a:ln>
            <a:noFill/>
          </a:ln>
          <a:effectLst/>
        </c:spPr>
      </c:pivotFmt>
      <c:pivotFmt>
        <c:idx val="38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39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40"/>
        <c:spPr>
          <a:solidFill>
            <a:srgbClr val="FF0000"/>
          </a:solidFill>
          <a:ln>
            <a:noFill/>
          </a:ln>
          <a:effectLst/>
        </c:spPr>
      </c:pivotFmt>
      <c:pivotFmt>
        <c:idx val="4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</c:pivotFmt>
      <c:pivotFmt>
        <c:idx val="42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3"/>
        <c:spPr>
          <a:solidFill>
            <a:schemeClr val="bg1"/>
          </a:solidFill>
          <a:ln>
            <a:noFill/>
          </a:ln>
          <a:effectLst/>
        </c:spPr>
      </c:pivotFmt>
      <c:pivotFmt>
        <c:idx val="44"/>
        <c:spPr>
          <a:solidFill>
            <a:srgbClr val="92D050"/>
          </a:solidFill>
          <a:ln>
            <a:noFill/>
          </a:ln>
          <a:effectLst/>
        </c:spPr>
      </c:pivotFmt>
      <c:pivotFmt>
        <c:idx val="45"/>
        <c:spPr>
          <a:solidFill>
            <a:srgbClr val="996633"/>
          </a:solidFill>
          <a:ln>
            <a:noFill/>
          </a:ln>
          <a:effectLst/>
        </c:spPr>
      </c:pivotFmt>
      <c:pivotFmt>
        <c:idx val="46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47"/>
        <c:spPr>
          <a:solidFill>
            <a:srgbClr val="92D050"/>
          </a:solidFill>
          <a:ln>
            <a:noFill/>
          </a:ln>
          <a:effectLst/>
        </c:spPr>
      </c:pivotFmt>
      <c:pivotFmt>
        <c:idx val="48"/>
        <c:spPr>
          <a:solidFill>
            <a:schemeClr val="accent6"/>
          </a:solidFill>
          <a:ln>
            <a:noFill/>
          </a:ln>
          <a:effectLst/>
        </c:spPr>
      </c:pivotFmt>
      <c:pivotFmt>
        <c:idx val="49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1"/>
        <c:spPr>
          <a:solidFill>
            <a:schemeClr val="accent2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996633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</c:pivotFmt>
      <c:pivotFmt>
        <c:idx val="55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56"/>
        <c:spPr>
          <a:solidFill>
            <a:srgbClr val="92D050"/>
          </a:solidFill>
          <a:ln>
            <a:noFill/>
          </a:ln>
          <a:effectLst/>
        </c:spPr>
      </c:pivotFmt>
      <c:pivotFmt>
        <c:idx val="57"/>
        <c:spPr>
          <a:solidFill>
            <a:schemeClr val="accent6"/>
          </a:solidFill>
          <a:ln>
            <a:noFill/>
          </a:ln>
          <a:effectLst/>
        </c:spPr>
      </c:pivotFmt>
      <c:pivotFmt>
        <c:idx val="58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5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0"/>
        <c:spPr>
          <a:solidFill>
            <a:schemeClr val="accent2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996633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65"/>
        <c:spPr>
          <a:solidFill>
            <a:srgbClr val="92D050"/>
          </a:solidFill>
          <a:ln>
            <a:noFill/>
          </a:ln>
          <a:effectLst/>
        </c:spPr>
      </c:pivotFmt>
      <c:pivotFmt>
        <c:idx val="66"/>
        <c:spPr>
          <a:solidFill>
            <a:schemeClr val="accent6"/>
          </a:solidFill>
          <a:ln>
            <a:noFill/>
          </a:ln>
          <a:effectLst/>
        </c:spPr>
      </c:pivotFmt>
      <c:pivotFmt>
        <c:idx val="6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6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9"/>
        <c:spPr>
          <a:solidFill>
            <a:schemeClr val="accent2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A-42D4-847D-C0BDB172C0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DA-42D4-847D-C0BDB172C0E8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DA-42D4-847D-C0BDB172C0E8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DA-42D4-847D-C0BDB172C0E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DA-42D4-847D-C0BDB172C0E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DA-42D4-847D-C0BDB172C0E8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DA-42D4-847D-C0BDB172C0E8}"/>
              </c:ext>
            </c:extLst>
          </c:dPt>
          <c:cat>
            <c:strLit>
              <c:ptCount val="7"/>
              <c:pt idx="0">
                <c:v>Cereais</c:v>
              </c:pt>
              <c:pt idx="1">
                <c:v>Flores</c:v>
              </c:pt>
              <c:pt idx="2">
                <c:v>Forrageiras</c:v>
              </c:pt>
              <c:pt idx="3">
                <c:v>Horticolas</c:v>
              </c:pt>
              <c:pt idx="4">
                <c:v>Leguminosas</c:v>
              </c:pt>
              <c:pt idx="5">
                <c:v>Outras Culturas Temporarias</c:v>
              </c:pt>
              <c:pt idx="6">
                <c:v>Pousios</c:v>
              </c:pt>
            </c:strLit>
          </c:cat>
          <c:val>
            <c:numLit>
              <c:formatCode>#,##0</c:formatCode>
              <c:ptCount val="7"/>
              <c:pt idx="0">
                <c:v>30.01</c:v>
              </c:pt>
              <c:pt idx="1">
                <c:v>20.07</c:v>
              </c:pt>
              <c:pt idx="2">
                <c:v>52.33</c:v>
              </c:pt>
              <c:pt idx="3">
                <c:v>919.79</c:v>
              </c:pt>
              <c:pt idx="4">
                <c:v>0.55000000000000004</c:v>
              </c:pt>
              <c:pt idx="5">
                <c:v>2.1800000000000002</c:v>
              </c:pt>
              <c:pt idx="6">
                <c:v>0.16</c:v>
              </c:pt>
            </c:numLit>
          </c:val>
          <c:extLst>
            <c:ext xmlns:c16="http://schemas.microsoft.com/office/drawing/2014/chart" uri="{C3380CC4-5D6E-409C-BE32-E72D297353CC}">
              <c16:uniqueId val="{00000015-BB0B-40A8-B626-E7B43255F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[SinteseCandidaturasPU2023.xlsx]PivotChartTable41</c15:name>
        <c15:fmtId val="3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N.º de Candidaturas</a:t>
            </a:r>
          </a:p>
        </c:rich>
      </c:tx>
      <c:layout>
        <c:manualLayout>
          <c:xMode val="edge"/>
          <c:yMode val="edge"/>
          <c:x val="2.0336944444444428E-2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Traditional Arabic" panose="020F0502020204030204" pitchFamily="18" charset="-78"/>
                </a:defRPr>
              </a:pPr>
              <a:endParaRPr lang="pt-PT"/>
            </a:p>
          </c:txPr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0-4835-AC00-DF7041F9F5C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B0-4835-AC00-DF7041F9F5C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0-4835-AC00-DF7041F9F5CF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B0-4835-AC00-DF7041F9F5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B0-4835-AC00-DF7041F9F5CF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B0-4835-AC00-DF7041F9F5C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Traditional Arabic" panose="020F0502020204030204" pitchFamily="18" charset="-78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27654</c:v>
              </c:pt>
              <c:pt idx="1">
                <c:v>5215</c:v>
              </c:pt>
              <c:pt idx="2">
                <c:v>1567</c:v>
              </c:pt>
              <c:pt idx="3">
                <c:v>48015</c:v>
              </c:pt>
              <c:pt idx="4">
                <c:v>89401</c:v>
              </c:pt>
              <c:pt idx="5">
                <c:v>12496</c:v>
              </c:pt>
            </c:numLit>
          </c:val>
          <c:extLst>
            <c:ext xmlns:c16="http://schemas.microsoft.com/office/drawing/2014/chart" uri="{C3380CC4-5D6E-409C-BE32-E72D297353CC}">
              <c16:uniqueId val="{00000000-71B0-4835-AC00-DF7041F9F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[SinteseCandidaturasPU2023.xlsx]PivotChartTable27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accent5">
                    <a:lumMod val="7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900" b="1">
                <a:solidFill>
                  <a:schemeClr val="accent5">
                    <a:lumMod val="75000"/>
                  </a:schemeClr>
                </a:solidFill>
              </a:rPr>
              <a:t>Área (ha)</a:t>
            </a:r>
          </a:p>
        </c:rich>
      </c:tx>
      <c:layout>
        <c:manualLayout>
          <c:xMode val="edge"/>
          <c:yMode val="edge"/>
          <c:x val="2.2056666666666665E-2"/>
          <c:y val="1.9598765432098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accent5">
                  <a:lumMod val="7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3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16-4F9A-8AA9-AF027959645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716-4F9A-8AA9-AF027959645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6-4F9A-8AA9-AF027959645B}"/>
              </c:ext>
            </c:extLst>
          </c:dPt>
          <c:dPt>
            <c:idx val="3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6-4F9A-8AA9-AF02795964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16-4F9A-8AA9-AF02795964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6-4F9A-8AA9-AF027959645B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ALENTEJO</c:v>
              </c:pt>
              <c:pt idx="1">
                <c:v>ALGARVE</c:v>
              </c:pt>
              <c:pt idx="2">
                <c:v>AML</c:v>
              </c:pt>
              <c:pt idx="3">
                <c:v>CENTRO</c:v>
              </c:pt>
              <c:pt idx="4">
                <c:v>NORTE</c:v>
              </c:pt>
              <c:pt idx="5">
                <c:v>RAM</c:v>
              </c:pt>
            </c:strLit>
          </c:cat>
          <c:val>
            <c:numLit>
              <c:formatCode>#,##0</c:formatCode>
              <c:ptCount val="6"/>
              <c:pt idx="0">
                <c:v>2259054.12</c:v>
              </c:pt>
              <c:pt idx="1">
                <c:v>96257.08</c:v>
              </c:pt>
              <c:pt idx="2">
                <c:v>69280.649999999994</c:v>
              </c:pt>
              <c:pt idx="3">
                <c:v>541705.75</c:v>
              </c:pt>
              <c:pt idx="4">
                <c:v>753892.31</c:v>
              </c:pt>
              <c:pt idx="5">
                <c:v>5259.37</c:v>
              </c:pt>
            </c:numLit>
          </c:val>
          <c:extLst>
            <c:ext xmlns:c16="http://schemas.microsoft.com/office/drawing/2014/chart" uri="{C3380CC4-5D6E-409C-BE32-E72D297353CC}">
              <c16:uniqueId val="{00000000-1716-4F9A-8AA9-AF027959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rebuchet MS" panose="020B0603020202020204" pitchFamily="34" charset="0"/>
        </a:defRPr>
      </a:pPr>
      <a:endParaRPr lang="pt-PT"/>
    </a:p>
  </c:txPr>
  <c:extLst>
    <c:ext xmlns:c15="http://schemas.microsoft.com/office/drawing/2012/chart" uri="{723BEF56-08C2-4564-9609-F4CBC75E7E54}">
      <c15:pivotSource>
        <c15:name>[SinteseCandidaturasPU2023.xlsx]PivotChartTable28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95250</xdr:rowOff>
    </xdr:from>
    <xdr:to>
      <xdr:col>6</xdr:col>
      <xdr:colOff>104774</xdr:colOff>
      <xdr:row>34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19049</xdr:rowOff>
    </xdr:from>
    <xdr:to>
      <xdr:col>15</xdr:col>
      <xdr:colOff>590549</xdr:colOff>
      <xdr:row>30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11295E-BBA5-779B-791D-AA29A1B0E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</xdr:row>
      <xdr:rowOff>28575</xdr:rowOff>
    </xdr:from>
    <xdr:to>
      <xdr:col>1</xdr:col>
      <xdr:colOff>1371600</xdr:colOff>
      <xdr:row>6</xdr:row>
      <xdr:rowOff>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B64D7-8D8B-961F-FFAF-8A0D5BCE4F69}"/>
            </a:ext>
          </a:extLst>
        </xdr:cNvPr>
        <xdr:cNvSpPr txBox="1"/>
      </xdr:nvSpPr>
      <xdr:spPr>
        <a:xfrm>
          <a:off x="0" y="714375"/>
          <a:ext cx="1371600" cy="32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000" b="1">
              <a:solidFill>
                <a:schemeClr val="bg1"/>
              </a:solidFill>
            </a:rPr>
            <a:t>Classes de idade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16</xdr:row>
      <xdr:rowOff>123825</xdr:rowOff>
    </xdr:from>
    <xdr:to>
      <xdr:col>5</xdr:col>
      <xdr:colOff>555675</xdr:colOff>
      <xdr:row>34</xdr:row>
      <xdr:rowOff>89175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590550</xdr:colOff>
      <xdr:row>16</xdr:row>
      <xdr:rowOff>123825</xdr:rowOff>
    </xdr:from>
    <xdr:to>
      <xdr:col>12</xdr:col>
      <xdr:colOff>231825</xdr:colOff>
      <xdr:row>34</xdr:row>
      <xdr:rowOff>89175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266700</xdr:colOff>
      <xdr:row>16</xdr:row>
      <xdr:rowOff>123825</xdr:rowOff>
    </xdr:from>
    <xdr:to>
      <xdr:col>20</xdr:col>
      <xdr:colOff>69900</xdr:colOff>
      <xdr:row>34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3</xdr:row>
      <xdr:rowOff>0</xdr:rowOff>
    </xdr:from>
    <xdr:to>
      <xdr:col>1</xdr:col>
      <xdr:colOff>1368000</xdr:colOff>
      <xdr:row>6</xdr:row>
      <xdr:rowOff>133500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B8B2BCF-3169-497E-8F8A-10E1591CC53D}"/>
            </a:ext>
          </a:extLst>
        </xdr:cNvPr>
        <xdr:cNvSpPr txBox="1"/>
      </xdr:nvSpPr>
      <xdr:spPr>
        <a:xfrm>
          <a:off x="0" y="657225"/>
          <a:ext cx="1368000" cy="324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0</xdr:rowOff>
    </xdr:from>
    <xdr:to>
      <xdr:col>8</xdr:col>
      <xdr:colOff>442875</xdr:colOff>
      <xdr:row>41</xdr:row>
      <xdr:rowOff>35700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466725</xdr:colOff>
      <xdr:row>17</xdr:row>
      <xdr:rowOff>0</xdr:rowOff>
    </xdr:from>
    <xdr:to>
      <xdr:col>16</xdr:col>
      <xdr:colOff>4725</xdr:colOff>
      <xdr:row>41</xdr:row>
      <xdr:rowOff>35700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10</xdr:col>
      <xdr:colOff>152400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2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965835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43</xdr:row>
      <xdr:rowOff>0</xdr:rowOff>
    </xdr:from>
    <xdr:to>
      <xdr:col>5</xdr:col>
      <xdr:colOff>536625</xdr:colOff>
      <xdr:row>60</xdr:row>
      <xdr:rowOff>127275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24</xdr:row>
      <xdr:rowOff>152400</xdr:rowOff>
    </xdr:from>
    <xdr:to>
      <xdr:col>5</xdr:col>
      <xdr:colOff>536625</xdr:colOff>
      <xdr:row>42</xdr:row>
      <xdr:rowOff>117750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571500</xdr:colOff>
      <xdr:row>24</xdr:row>
      <xdr:rowOff>152400</xdr:rowOff>
    </xdr:from>
    <xdr:to>
      <xdr:col>9</xdr:col>
      <xdr:colOff>498525</xdr:colOff>
      <xdr:row>42</xdr:row>
      <xdr:rowOff>117750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571500</xdr:colOff>
      <xdr:row>43</xdr:row>
      <xdr:rowOff>0</xdr:rowOff>
    </xdr:from>
    <xdr:to>
      <xdr:col>9</xdr:col>
      <xdr:colOff>498525</xdr:colOff>
      <xdr:row>60</xdr:row>
      <xdr:rowOff>127275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13</xdr:row>
      <xdr:rowOff>9525</xdr:rowOff>
    </xdr:from>
    <xdr:to>
      <xdr:col>1</xdr:col>
      <xdr:colOff>1360800</xdr:colOff>
      <xdr:row>13</xdr:row>
      <xdr:rowOff>297525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47B83AD-A2C4-4F1F-8520-BCA62010EC3A}"/>
            </a:ext>
          </a:extLst>
        </xdr:cNvPr>
        <xdr:cNvSpPr txBox="1"/>
      </xdr:nvSpPr>
      <xdr:spPr>
        <a:xfrm>
          <a:off x="0" y="1495425"/>
          <a:ext cx="1360800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47625</xdr:rowOff>
    </xdr:from>
    <xdr:to>
      <xdr:col>9</xdr:col>
      <xdr:colOff>200025</xdr:colOff>
      <xdr:row>7</xdr:row>
      <xdr:rowOff>119925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Intervenções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04850"/>
              <a:ext cx="9705975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21</xdr:row>
      <xdr:rowOff>180975</xdr:rowOff>
    </xdr:from>
    <xdr:to>
      <xdr:col>4</xdr:col>
      <xdr:colOff>536625</xdr:colOff>
      <xdr:row>37</xdr:row>
      <xdr:rowOff>12975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6D47FA-BDD4-DB4F-CEA5-6E78DCA1D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571500</xdr:colOff>
      <xdr:row>21</xdr:row>
      <xdr:rowOff>180975</xdr:rowOff>
    </xdr:from>
    <xdr:to>
      <xdr:col>8</xdr:col>
      <xdr:colOff>498525</xdr:colOff>
      <xdr:row>37</xdr:row>
      <xdr:rowOff>12975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DE83D3-1755-4434-9D1C-25C5E19C8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37</xdr:row>
      <xdr:rowOff>47625</xdr:rowOff>
    </xdr:from>
    <xdr:to>
      <xdr:col>4</xdr:col>
      <xdr:colOff>536625</xdr:colOff>
      <xdr:row>52</xdr:row>
      <xdr:rowOff>70125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BA48400-783D-46F2-96EE-2A9EBAF4A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0</xdr:colOff>
      <xdr:row>10</xdr:row>
      <xdr:rowOff>38100</xdr:rowOff>
    </xdr:from>
    <xdr:to>
      <xdr:col>1</xdr:col>
      <xdr:colOff>1360800</xdr:colOff>
      <xdr:row>10</xdr:row>
      <xdr:rowOff>326100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8D3ABAE-FD23-420D-AEF5-7638A6112A12}"/>
            </a:ext>
          </a:extLst>
        </xdr:cNvPr>
        <xdr:cNvSpPr txBox="1"/>
      </xdr:nvSpPr>
      <xdr:spPr>
        <a:xfrm>
          <a:off x="0" y="1666875"/>
          <a:ext cx="1360800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  <xdr:twoCellAnchor editAs="absolute">
    <xdr:from>
      <xdr:col>4</xdr:col>
      <xdr:colOff>571500</xdr:colOff>
      <xdr:row>37</xdr:row>
      <xdr:rowOff>47625</xdr:rowOff>
    </xdr:from>
    <xdr:to>
      <xdr:col>8</xdr:col>
      <xdr:colOff>498525</xdr:colOff>
      <xdr:row>52</xdr:row>
      <xdr:rowOff>70125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C65989-94D2-4D5B-A002-A05EB2B63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11</xdr:col>
      <xdr:colOff>425550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4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22</xdr:row>
      <xdr:rowOff>152400</xdr:rowOff>
    </xdr:from>
    <xdr:to>
      <xdr:col>8</xdr:col>
      <xdr:colOff>94350</xdr:colOff>
      <xdr:row>39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19049</xdr:colOff>
      <xdr:row>13</xdr:row>
      <xdr:rowOff>28575</xdr:rowOff>
    </xdr:from>
    <xdr:to>
      <xdr:col>1</xdr:col>
      <xdr:colOff>2047874</xdr:colOff>
      <xdr:row>14</xdr:row>
      <xdr:rowOff>154650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AFB48C0-CD7B-4D0A-A6E5-E7FA7E1B8BBE}"/>
            </a:ext>
          </a:extLst>
        </xdr:cNvPr>
        <xdr:cNvSpPr txBox="1"/>
      </xdr:nvSpPr>
      <xdr:spPr>
        <a:xfrm>
          <a:off x="19049" y="1514475"/>
          <a:ext cx="2028825" cy="288000"/>
        </a:xfrm>
        <a:prstGeom prst="rect">
          <a:avLst/>
        </a:prstGeom>
        <a:solidFill>
          <a:srgbClr val="4BACC6">
            <a:lumMod val="75000"/>
          </a:srgbClr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1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NUTII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104775</xdr:rowOff>
    </xdr:from>
    <xdr:to>
      <xdr:col>11</xdr:col>
      <xdr:colOff>396975</xdr:colOff>
      <xdr:row>8</xdr:row>
      <xdr:rowOff>15150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3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191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21</xdr:row>
      <xdr:rowOff>95250</xdr:rowOff>
    </xdr:from>
    <xdr:to>
      <xdr:col>8</xdr:col>
      <xdr:colOff>65775</xdr:colOff>
      <xdr:row>36</xdr:row>
      <xdr:rowOff>117750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66675</xdr:rowOff>
    </xdr:from>
    <xdr:to>
      <xdr:col>12</xdr:col>
      <xdr:colOff>168375</xdr:colOff>
      <xdr:row>7</xdr:row>
      <xdr:rowOff>138975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7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10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34</xdr:row>
      <xdr:rowOff>95249</xdr:rowOff>
    </xdr:from>
    <xdr:to>
      <xdr:col>16</xdr:col>
      <xdr:colOff>37500</xdr:colOff>
      <xdr:row>63</xdr:row>
      <xdr:rowOff>79424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30</xdr:row>
      <xdr:rowOff>114300</xdr:rowOff>
    </xdr:from>
    <xdr:to>
      <xdr:col>9</xdr:col>
      <xdr:colOff>871500</xdr:colOff>
      <xdr:row>49</xdr:row>
      <xdr:rowOff>166800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30</xdr:row>
      <xdr:rowOff>114300</xdr:rowOff>
    </xdr:from>
    <xdr:to>
      <xdr:col>10</xdr:col>
      <xdr:colOff>1328511</xdr:colOff>
      <xdr:row>40</xdr:row>
      <xdr:rowOff>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40</xdr:row>
      <xdr:rowOff>81300</xdr:rowOff>
    </xdr:from>
    <xdr:to>
      <xdr:col>10</xdr:col>
      <xdr:colOff>1328511</xdr:colOff>
      <xdr:row>49</xdr:row>
      <xdr:rowOff>166800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0A6561-C5ED-44E5-9F50-EF89F63BD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30</xdr:row>
      <xdr:rowOff>114300</xdr:rowOff>
    </xdr:from>
    <xdr:to>
      <xdr:col>12</xdr:col>
      <xdr:colOff>418875</xdr:colOff>
      <xdr:row>40</xdr:row>
      <xdr:rowOff>9300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A70F2EA-9176-4A1F-9482-27B1599D8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40</xdr:row>
      <xdr:rowOff>81300</xdr:rowOff>
    </xdr:from>
    <xdr:to>
      <xdr:col>12</xdr:col>
      <xdr:colOff>418875</xdr:colOff>
      <xdr:row>49</xdr:row>
      <xdr:rowOff>166800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23044A-4749-41B9-9EE3-BB630984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30</xdr:row>
      <xdr:rowOff>114300</xdr:rowOff>
    </xdr:from>
    <xdr:to>
      <xdr:col>13</xdr:col>
      <xdr:colOff>876075</xdr:colOff>
      <xdr:row>40</xdr:row>
      <xdr:rowOff>9300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1CE716B-17EE-4328-AC96-5C0F7842C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40</xdr:row>
      <xdr:rowOff>81300</xdr:rowOff>
    </xdr:from>
    <xdr:to>
      <xdr:col>13</xdr:col>
      <xdr:colOff>876075</xdr:colOff>
      <xdr:row>49</xdr:row>
      <xdr:rowOff>166800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AE0D0E-BF29-4A4A-B907-818BB50C8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14</xdr:row>
      <xdr:rowOff>30480</xdr:rowOff>
    </xdr:from>
    <xdr:to>
      <xdr:col>8</xdr:col>
      <xdr:colOff>982980</xdr:colOff>
      <xdr:row>29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6</xdr:row>
      <xdr:rowOff>91440</xdr:rowOff>
    </xdr:from>
    <xdr:to>
      <xdr:col>7</xdr:col>
      <xdr:colOff>784860</xdr:colOff>
      <xdr:row>21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312420</xdr:rowOff>
    </xdr:from>
    <xdr:to>
      <xdr:col>6</xdr:col>
      <xdr:colOff>105300</xdr:colOff>
      <xdr:row>13</xdr:row>
      <xdr:rowOff>160020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121920</xdr:colOff>
      <xdr:row>13</xdr:row>
      <xdr:rowOff>144780</xdr:rowOff>
    </xdr:from>
    <xdr:to>
      <xdr:col>11</xdr:col>
      <xdr:colOff>493920</xdr:colOff>
      <xdr:row>28</xdr:row>
      <xdr:rowOff>144780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472440</xdr:colOff>
      <xdr:row>13</xdr:row>
      <xdr:rowOff>152400</xdr:rowOff>
    </xdr:from>
    <xdr:to>
      <xdr:col>17</xdr:col>
      <xdr:colOff>234840</xdr:colOff>
      <xdr:row>28</xdr:row>
      <xdr:rowOff>152400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449580</xdr:colOff>
      <xdr:row>0</xdr:row>
      <xdr:rowOff>320040</xdr:rowOff>
    </xdr:from>
    <xdr:to>
      <xdr:col>17</xdr:col>
      <xdr:colOff>211980</xdr:colOff>
      <xdr:row>13</xdr:row>
      <xdr:rowOff>167640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350520</xdr:colOff>
      <xdr:row>14</xdr:row>
      <xdr:rowOff>0</xdr:rowOff>
    </xdr:from>
    <xdr:to>
      <xdr:col>6</xdr:col>
      <xdr:colOff>112920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106680</xdr:colOff>
      <xdr:row>0</xdr:row>
      <xdr:rowOff>358140</xdr:rowOff>
    </xdr:from>
    <xdr:to>
      <xdr:col>11</xdr:col>
      <xdr:colOff>478680</xdr:colOff>
      <xdr:row>14</xdr:row>
      <xdr:rowOff>22860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350520</xdr:colOff>
      <xdr:row>32</xdr:row>
      <xdr:rowOff>137160</xdr:rowOff>
    </xdr:from>
    <xdr:to>
      <xdr:col>11</xdr:col>
      <xdr:colOff>45720</xdr:colOff>
      <xdr:row>47</xdr:row>
      <xdr:rowOff>137160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66675</xdr:rowOff>
    </xdr:from>
    <xdr:to>
      <xdr:col>12</xdr:col>
      <xdr:colOff>168375</xdr:colOff>
      <xdr:row>7</xdr:row>
      <xdr:rowOff>138975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7 1">
              <a:extLst>
                <a:ext uri="{FF2B5EF4-FFF2-40B4-BE49-F238E27FC236}">
                  <a16:creationId xmlns:a16="http://schemas.microsoft.com/office/drawing/2014/main" id="{B451E922-4FF2-468C-B201-8ACADAB662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7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102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25</xdr:row>
      <xdr:rowOff>9524</xdr:rowOff>
    </xdr:from>
    <xdr:to>
      <xdr:col>16</xdr:col>
      <xdr:colOff>37500</xdr:colOff>
      <xdr:row>53</xdr:row>
      <xdr:rowOff>41324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70DCAE-5202-4A49-8194-5CD05348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76200</xdr:rowOff>
    </xdr:from>
    <xdr:to>
      <xdr:col>10</xdr:col>
      <xdr:colOff>930375</xdr:colOff>
      <xdr:row>7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5 1">
              <a:extLst>
                <a:ext uri="{FF2B5EF4-FFF2-40B4-BE49-F238E27FC236}">
                  <a16:creationId xmlns:a16="http://schemas.microsoft.com/office/drawing/2014/main" id="{28061C4D-C410-404F-8491-CAF68924A7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5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90550"/>
              <a:ext cx="936000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24</xdr:row>
      <xdr:rowOff>180975</xdr:rowOff>
    </xdr:from>
    <xdr:to>
      <xdr:col>9</xdr:col>
      <xdr:colOff>871500</xdr:colOff>
      <xdr:row>44</xdr:row>
      <xdr:rowOff>42975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91FAFD-57EC-4BFD-ABED-260BD0895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909636</xdr:colOff>
      <xdr:row>24</xdr:row>
      <xdr:rowOff>180974</xdr:rowOff>
    </xdr:from>
    <xdr:to>
      <xdr:col>10</xdr:col>
      <xdr:colOff>1328511</xdr:colOff>
      <xdr:row>34</xdr:row>
      <xdr:rowOff>75974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2FD4AD-FD53-4365-A744-26BDC20AF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909636</xdr:colOff>
      <xdr:row>34</xdr:row>
      <xdr:rowOff>147975</xdr:rowOff>
    </xdr:from>
    <xdr:to>
      <xdr:col>10</xdr:col>
      <xdr:colOff>1328511</xdr:colOff>
      <xdr:row>44</xdr:row>
      <xdr:rowOff>42975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E215EBE-D586-43AE-BBAE-C63C8D361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24</xdr:row>
      <xdr:rowOff>180975</xdr:rowOff>
    </xdr:from>
    <xdr:to>
      <xdr:col>12</xdr:col>
      <xdr:colOff>418875</xdr:colOff>
      <xdr:row>34</xdr:row>
      <xdr:rowOff>75975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32FC27-052D-4EAC-B9F3-02AE70BAE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0</xdr:colOff>
      <xdr:row>34</xdr:row>
      <xdr:rowOff>147975</xdr:rowOff>
    </xdr:from>
    <xdr:to>
      <xdr:col>12</xdr:col>
      <xdr:colOff>418875</xdr:colOff>
      <xdr:row>44</xdr:row>
      <xdr:rowOff>42975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FEEB13B-2FE1-4095-8FDD-2AC7A18D3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12</xdr:col>
      <xdr:colOff>457200</xdr:colOff>
      <xdr:row>24</xdr:row>
      <xdr:rowOff>180975</xdr:rowOff>
    </xdr:from>
    <xdr:to>
      <xdr:col>13</xdr:col>
      <xdr:colOff>876075</xdr:colOff>
      <xdr:row>34</xdr:row>
      <xdr:rowOff>75975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E42857C-9FD8-437C-885F-E6CB8D2C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12</xdr:col>
      <xdr:colOff>457200</xdr:colOff>
      <xdr:row>34</xdr:row>
      <xdr:rowOff>147975</xdr:rowOff>
    </xdr:from>
    <xdr:to>
      <xdr:col>13</xdr:col>
      <xdr:colOff>876075</xdr:colOff>
      <xdr:row>44</xdr:row>
      <xdr:rowOff>42975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F8ED6C7-C0AD-48E0-9861-1E5B64F6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85725</xdr:rowOff>
    </xdr:from>
    <xdr:to>
      <xdr:col>3</xdr:col>
      <xdr:colOff>504375</xdr:colOff>
      <xdr:row>7</xdr:row>
      <xdr:rowOff>158025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10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00075"/>
              <a:ext cx="360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0</xdr:colOff>
      <xdr:row>19</xdr:row>
      <xdr:rowOff>0</xdr:rowOff>
    </xdr:from>
    <xdr:to>
      <xdr:col>3</xdr:col>
      <xdr:colOff>504375</xdr:colOff>
      <xdr:row>36</xdr:row>
      <xdr:rowOff>1500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542925</xdr:colOff>
      <xdr:row>19</xdr:row>
      <xdr:rowOff>0</xdr:rowOff>
    </xdr:from>
    <xdr:to>
      <xdr:col>6</xdr:col>
      <xdr:colOff>999675</xdr:colOff>
      <xdr:row>36</xdr:row>
      <xdr:rowOff>1500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38100</xdr:rowOff>
    </xdr:from>
    <xdr:to>
      <xdr:col>7</xdr:col>
      <xdr:colOff>692250</xdr:colOff>
      <xdr:row>7</xdr:row>
      <xdr:rowOff>110400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ntervenções6">
              <a:extLst>
                <a:ext uri="{FF2B5EF4-FFF2-40B4-BE49-F238E27FC236}">
                  <a16:creationId xmlns:a16="http://schemas.microsoft.com/office/drawing/2014/main" id="{00000000-0008-0000-1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tervenções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38175"/>
              <a:ext cx="9360000" cy="72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61111112" createdVersion="8" refreshedVersion="8" minRefreshableVersion="3" recordCount="0" supportSubquery="1" supportAdvancedDrill="1" xr:uid="{D107CDDE-1E25-4300-A77D-89654E2401C9}">
  <cacheSource type="external" connectionId="8"/>
  <cacheFields count="3">
    <cacheField name="[Pessoas].[Natureza Jurídica].[Natureza Jurídica]" caption="Natureza Jurídica" numFmtId="0" hierarchy="44" level="1">
      <sharedItems count="2">
        <s v="Coletiva"/>
        <s v="Singular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2" memberValueDatatype="130" unbalanced="0">
      <fieldsUsage count="2">
        <fieldUsage x="-1"/>
        <fieldUsage x="0"/>
      </fieldsUsage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60185189" createdVersion="8" refreshedVersion="8" minRefreshableVersion="3" recordCount="0" supportSubquery="1" supportAdvancedDrill="1" xr:uid="{1554C37C-7AA4-4475-BF7F-DCF34ACD3970}">
  <cacheSource type="external" connectionId="8"/>
  <cacheFields count="4">
    <cacheField name="[Pessoas].[CLASSE_IDADE].[CLASSE_IDADE]" caption="CLASSE_IDADE" numFmtId="0" hierarchy="41" level="1">
      <sharedItems count="3">
        <s v="&lt; 40"/>
        <s v="&gt;= 70"/>
        <s v="40 - 69"/>
      </sharedItems>
    </cacheField>
    <cacheField name="[Pessoas].[GENERO].[GENERO]" caption="GENERO" numFmtId="0" hierarchy="42" level="1">
      <sharedItems count="2">
        <s v="F"/>
        <s v="M"/>
      </sharedItems>
    </cacheField>
    <cacheField name="[Measures].[Soma de BENEFICIARIOS]" caption="Soma de BENEFICIARIOS" numFmtId="0" hierarchy="53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2" memberValueDatatype="130" unbalanced="0">
      <fieldsUsage count="2">
        <fieldUsage x="-1"/>
        <fieldUsage x="0"/>
      </fieldsUsage>
    </cacheHierarchy>
    <cacheHierarchy uniqueName="[Pessoas].[GENERO]" caption="GENERO" attribute="1" defaultMemberUniqueName="[Pessoas].[GENERO].[All]" allUniqueName="[Pessoas].[GENERO].[All]" dimensionUniqueName="[Pessoas]" displayFolder="" count="2" memberValueDatatype="130" unbalanced="0">
      <fieldsUsage count="2">
        <fieldUsage x="-1"/>
        <fieldUsage x="1"/>
      </fieldsUsage>
    </cacheHierarchy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59375003" createdVersion="8" refreshedVersion="8" minRefreshableVersion="3" recordCount="0" supportSubquery="1" supportAdvancedDrill="1" xr:uid="{17FB3F6D-3C08-4856-8F03-232798F89576}">
  <cacheSource type="external" connectionId="8"/>
  <cacheFields count="7">
    <cacheField name="[Exploracoes].[NDO_DESCRICAO].[NDO_DESCRICAO]" caption="NDO_DESCRICAO" numFmtId="0" hierarchy="25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Exploracoes].[CLASSE_AREA].[CLASSE_AREA]" caption="CLASSE_AREA" numFmtId="0" hierarchy="2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3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21875002" createdVersion="8" refreshedVersion="8" minRefreshableVersion="3" recordCount="0" supportSubquery="1" supportAdvancedDrill="1" xr:uid="{F71BEAC7-A9FC-4DA7-942F-A210A904AE8A}">
  <cacheSource type="external" connectionId="8"/>
  <cacheFields count="6">
    <cacheField name="[Intervencoes].[EIXO].[EIXO]" caption="EIXO" numFmtId="0" hierarchy="32" level="1">
      <sharedItems count="9">
        <s v="AZD"/>
        <s v="Eixo A - Rendimento e sustentabilidade"/>
        <s v="Eixo C - Desenvolvimento Rural"/>
        <s v="Eixo D - Abordagem territorial integrada"/>
        <s v="Eixo F - Desenvolvimento Rural Madeira"/>
        <s v="FTA"/>
        <s v="Pagamento Natura"/>
        <s v="Posei-Madeira"/>
        <s v="PRODERAM"/>
      </sharedItems>
    </cacheField>
    <cacheField name="[Intervencoes].[GIN_DESCRICAO].[GIN_DESCRICAO]" caption="GIN_DESCRICAO" numFmtId="0" hierarchy="31" level="1">
      <sharedItems count="7">
        <s v="MZD"/>
        <s v="Apoios Associados"/>
        <s v="Eco Regimes"/>
        <s v="Pagamentos Diretos"/>
        <s v="Agroambientais"/>
        <s v="Florestação"/>
        <s v="Posei-Madeira"/>
      </sharedItems>
    </cacheField>
    <cacheField name="[Intervencoes].[INTERVENCAO].[INTERVENCAO]" caption="INTERVENCAO" numFmtId="0" hierarchy="29" level="1">
      <sharedItems count="93">
        <s v="9.0.1 - Apoio às Zonas com Condicionantes Naturais - Zonas de montanha - Continente"/>
        <s v="9.0.2 - Apoio às Zonas com Condicionantes Naturais - Zonas sujeitas a condicionantes naturais significativas - Continente"/>
        <s v="9.0.3 - Apoio às Zonas com Condicionantes Naturais - Zonas afetadas por condicionantes específicas - Continente"/>
        <s v="A.1.2.1 - Pagamento vaca em aleitamento (VAL)"/>
        <s v="A.1.2.10 - Pagamento à multiplicação de sementes certificadas"/>
        <s v="A.1.2.2 - Pagamento aos pequenos ruminantes (POC)"/>
        <s v="A.1.2.3 - Pagamento leite de vaca (VLE)"/>
        <s v="A.1.2.4 - Pagamento ao Arroz"/>
        <s v="A.1.2.5 - Pagamento ao tomate para indústria"/>
        <s v="A.1.2.6 - Pagamento às proteaginosas"/>
        <s v="A.1.2.7 - Pagamento aos cereais praganosos"/>
        <s v="A.1.2.8 - Pagamento ao milho para grão"/>
        <s v="A.1.2.9 - Pagamento ao milho silagem"/>
        <s v="A.3.1.1 - Agricultura Biológica - Conversão"/>
        <s v="A.3.1.1-CA - Agricultura Biológica - Conversão - Animais"/>
        <s v="A.3.1.1-CS - Agricultura Biológica - Conversão - Superfícies"/>
        <s v="A.3.1.2 - Agricultura Biológica - Manutenção"/>
        <s v="A.3.1.2-MA - Agricultura Biológica - Manutenção - Animais"/>
        <s v="A.3.1.2-MS - Agricultura Biológica - Manutenção - Superfícies"/>
        <s v="A.3.2 - Produção Integrada"/>
        <s v="A.3.2-R - Produção Integrada - Regadio"/>
        <s v="A.3.2-S - Produção Integrada - Sequeiro"/>
        <s v="A.3.3.1 - Gestão do solo - Maneio da Pastagem permanente"/>
        <s v="A.3.3.2 - Gestão do solo - Promoção da Fertilização Orgânica"/>
        <s v="A.3.4 - Melhorar a eficiência alimentar animal"/>
        <s v="A.3.5.1 - Bem-estar animal"/>
        <s v="A.3.5.2 - Uso Racional de Antimicrobianos"/>
        <s v="A.3.6 - Práticas promotoras da biodiversidade"/>
        <s v="A.1.1 - Apoio ao rendimento base (ARB)"/>
        <s v="A.2.1 - Pagamento aos pequenos agricultores (PPA)"/>
        <s v="A.2.2 - Apoio redistributivo complementar (ARC)"/>
        <s v="C.1.1.1.1.1 - Conservação do solo - Sementeira direta"/>
        <s v="C.1.1.1.1.2 - Conservação do solo - Enrelvamento"/>
        <s v="C.1.1.1.1.3 - Conservação do solo - Pastagens Biodiversas"/>
        <s v="C.1.1.1.2 - Uso eficiente da água"/>
        <s v="C.1.1.2.1.1 - Apoio à manutençãode sistemas agro-silvo-pastoris sob montado de sobro, azinho ou carvalho negral"/>
        <s v="C.1.1.2.1.2.1 - Manutenção de lameiros de alto valor natural de sequeiro"/>
        <s v="C.1.1.2.1.2.2 - Manutenção de lameiros de alto valor natural de regadio"/>
        <s v="C.1.1.2.2.1.1 - Culturas Permanentes - Olival Tradicional"/>
        <s v="C.1.1.2.2.1.2 - Culturas Permanentes - Figueiral extensivo de sequeiro"/>
        <s v="C.1.1.2.2.1.3 - Culturas Permanentes - Pomar tradicional de sequeiro do Algarve"/>
        <s v="C.1.1.2.2.1.4 - Culturas Permanentes - Amendoal extensivo de sequeiro"/>
        <s v="C.1.1.2.2.1.5 - Culturas Permanentes - Castanheiro extensivo de sequeiro"/>
        <s v="C.1.1.2.2.2 - Culturas Permanentes - Douro Vinhateiro"/>
        <s v="C.1.1.3 - Mosaico Agroflorestal"/>
        <s v="C.1.1.4 - Manutenção de Raças Autóctones"/>
        <s v="D.2.1.1.1 - AZ Peneda-Gerês: Gestão de pastoreio em áreas de baldio"/>
        <s v="D.2.1.1.2 - AZ Peneda-Gerês: Manutenção de Socalcos"/>
        <s v="D.2.1.2.1 - AZ Montesinho-Nogueira: Conservação dos soutos notáveis da terra fria"/>
        <s v="D.2.1.2.2 - AZ Montesinho-Nogueira: Manutenção de rotação de sequeiro cereal-pousio"/>
        <s v="D.2.1.3 - AZ Douro Internacional, Sabor, Maçãs e Vale do Côa: Manutenção de rotação de sequeiro cereal-pousio"/>
        <s v="D.2.1.4 - AZ Castro Verde, Vale do Guadiana, Piçarras e Cuba: Manutenção de rotação de sequeiro cereal-pousio / pastagens temporárias naturais"/>
        <s v="D.2.1.5 - AZ Alto e Centro Alentejo: Manutenção de rotação de sequeiro cereal-pousio / pastagens temporárias naturais"/>
        <s v="D.2.2.1 - Gestão do Montado por Resultados - Zona 1"/>
        <s v="D.2.2.2 - Gestão do Montado por Resultados - Zona 2"/>
        <s v="D.2.3.1 - Manutenção do Mosaico Paisagístico do Barroso"/>
        <s v="D.2.3.2 - Gestão do pastoreio em áreas de baldio do Barroso"/>
        <s v="D.2.4.1 - Proteção do Lobo Ibérico"/>
        <s v="D.2.4.2 - Proteção das aves dos arrozais e outras zonas húmidas"/>
        <s v="D.2.4.3 - Proteção da águia-caçadeira"/>
        <s v="D.2.5.1 - Manutenção dos Habitats do Lince Ibérico"/>
        <s v="D.2.5.2 - Conservação de locais de nidificação de grandes aves de rapina e abutres"/>
        <s v="F.7.1 - Pagamentos Natura 2000 e diretiva-quadro da água"/>
        <s v="F.8.1 - Produção Integrada"/>
        <s v="F.8.2 - Manutenção de muros de suporte de terras"/>
        <s v="F.8.3.1 - Agricultura Biológica - Conversão"/>
        <s v="F.8.3.2 - Agricultura Biológica - Manutenção"/>
        <s v="F.8.4 - Preservação de pomares de frutos frescos e vinhas tradicionais"/>
        <s v="F.8.5 - Proteção e reforço da biodiversidade"/>
        <s v="F.8.6 - Manutenção de muros de pedra de croché em Porto Santo"/>
        <s v="F.8.7 - Manutenção dos bardos em urze"/>
        <s v="F.8.8 - Compromissos silvoambientais e climáticos"/>
        <s v="F.6.1 - Apoio a Zonas com Condicionantes Naturais ou específicas  - Madeira"/>
        <s v="F.6.2 - Apoio a Zonas com Condicionantes Naturais ou específicas - Porto Santo"/>
        <s v="2080 - Florestação - Reg. (CE) nº 2080/92"/>
        <s v="2328 - Florestação - Reg. (CEE) nº 2328/91"/>
        <s v="8.1.1 - Florestação - PDR2020 Operação 8.1.1"/>
        <s v="8.1.2 - Florestação - PDR2020 Operação 8.1.2"/>
        <s v="PRODER - Florestação de terras agrícolas - PRODER"/>
        <s v="RURIS - Florestação de terras agrícolas - RURIS"/>
        <s v="7.3.1.1 - Pagamento Natura - classificação tipo 1"/>
        <s v="7.3.1.2 - Pagamento Natura - classificação tipo 2"/>
        <s v="7.3.1.3 - Pagamento Natura - classificação tipo 3"/>
        <s v="POSBAN - POSEI - Bananal"/>
        <s v="POSMED1 - POSEI - Medida 1"/>
        <s v="POSVIN - POSEI - Vinha"/>
        <s v="8.1.0 - Florestação - PRODERAM 2020 Operação 8.1.0"/>
        <s v="A.3.4-INT" u="1"/>
        <s v="A.3.5.1-INT" u="1"/>
        <s v="A.3.5.2-INT" u="1"/>
        <s v="A.1.2.1-INT" u="1"/>
        <s v="A.1.2.2-INT" u="1"/>
        <s v="A.1.2.3-INT" u="1"/>
      </sharedItems>
    </cacheField>
    <cacheField name="[Measures].[Soma de CANDIDATURAS]" caption="Soma de CANDIDATURAS" numFmtId="0" hierarchy="58" level="32767"/>
    <cacheField name="[Measures].[Soma de AREA 3]" caption="Soma de AREA 3" numFmtId="0" hierarchy="59" level="32767"/>
    <cacheField name="[Measures].[Soma de CN]" caption="Soma de CN" numFmtId="0" hierarchy="60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2" memberValueDatatype="130" unbalanced="0">
      <fieldsUsage count="2">
        <fieldUsage x="-1"/>
        <fieldUsage x="2"/>
      </fieldsUsage>
    </cacheHierarchy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2" memberValueDatatype="130" unbalanced="0">
      <fieldsUsage count="2">
        <fieldUsage x="-1"/>
        <fieldUsage x="1"/>
      </fieldsUsage>
    </cacheHierarchy>
    <cacheHierarchy uniqueName="[Intervencoes].[EIXO]" caption="EIXO" attribute="1" defaultMemberUniqueName="[Intervencoes].[EIXO].[All]" allUniqueName="[Intervencoes].[EIXO].[All]" dimensionUniqueName="[Intervencoes]" displayFolder="" count="2" memberValueDatatype="130" unbalanced="0">
      <fieldsUsage count="2">
        <fieldUsage x="-1"/>
        <fieldUsage x="0"/>
      </fieldsUsage>
    </cacheHierarchy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9.601506250001" createdVersion="8" refreshedVersion="8" minRefreshableVersion="3" recordCount="0" supportSubquery="1" supportAdvancedDrill="1" xr:uid="{B0DBE3E9-0AEC-4418-8031-F796D0BCB5C8}">
  <cacheSource type="external" connectionId="8"/>
  <cacheFields count="5">
    <cacheField name="[AreasCulturas].[TIPO_SUPERFICIE].[TIPO_SUPERFICIE]" caption="TIPO_SUPERFICIE" numFmtId="0" hierarchy="3" level="1">
      <sharedItems count="1">
        <s v="Superficie Agricola"/>
      </sharedItems>
    </cacheField>
    <cacheField name="[AreasCulturas].[OCUPA_SOLO].[OCUPA_SOLO]" caption="OCUPA_SOLO" numFmtId="0" hierarchy="4" level="1">
      <sharedItems count="2">
        <s v="Culturas Permanentes"/>
        <s v="Culturas Temporaria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0.43473148148" createdVersion="8" refreshedVersion="8" minRefreshableVersion="3" recordCount="0" supportSubquery="1" supportAdvancedDrill="1" xr:uid="{F0B509A5-59F3-4FF7-9078-C5BD7FCB1E9E}">
  <cacheSource type="external" connectionId="8"/>
  <cacheFields count="8">
    <cacheField name="[AreasCulturas].[TIPO_SUPERFICIE].[TIPO_SUPERFICIE]" caption="TIPO_SUPERFICIE" numFmtId="0" hierarchy="3" level="1">
      <sharedItems count="4">
        <s v="Elementos Lineares e da Paisagem"/>
        <s v="Superficie Agricola"/>
        <s v="Superficie Florestal"/>
        <s v="Zonas de Protecao"/>
      </sharedItems>
    </cacheField>
    <cacheField name="[AreasCulturas].[OCUPA_SOLO].[OCUPA_SOLO]" caption="OCUPA_SOLO" numFmtId="0" hierarchy="4" level="1">
      <sharedItems count="5">
        <s v="Elementos Lineares e da Paisagem"/>
        <s v="Culturas Permanentes"/>
        <s v="Culturas Temporarias"/>
        <s v="Superficies Florestais"/>
        <s v="Zonas de Protecao"/>
      </sharedItems>
    </cacheField>
    <cacheField name="[AreasCulturas].[GRUPO_CULTURA].[GRUPO_CULTURA]" caption="GRUPO_CULTURA" numFmtId="0" hierarchy="5" level="1">
      <sharedItems count="26">
        <s v="Elementos Lineares e da Paisagem"/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/>
        <s v="Flores"/>
        <s v="Forrageiras"/>
        <s v="Horticolas"/>
        <s v="Leguminosas"/>
        <s v="Oleaginosas"/>
        <s v="Outras Culturas Temporarias"/>
        <s v="Pousios"/>
        <s v="Povoamento Florestal"/>
        <s v="Superficie Nao Arborizada"/>
        <s v="Zonas de Protecao"/>
      </sharedItems>
    </cacheField>
    <cacheField name="[Measures].[Soma de N_BEN 2]" caption="Soma de N_BEN 2" numFmtId="0" hierarchy="57" level="32767"/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CUL_DESCRICAO].[CUL_DESCRICAO]" caption="CUL_DESCRICAO" numFmtId="0" hierarchy="6" level="1">
      <sharedItems count="179">
        <s v="Cabeceiras Cult. Permanentes -Área Útil"/>
        <s v="Elemento Linear Arroz (Não Útil-Comp. Maa)"/>
        <s v="Elemento Linear Em Orizicultura-Área Útil"/>
        <s v="Elemento Linear Sebe Ou Corta-Vento-Área Útil"/>
        <s v="Elp Charcas E Lagoas - Área Útil"/>
        <s v="Elp Muro De Pedra Posta - Área Útil"/>
        <s v="Elp Património Cultural - Área Útil"/>
        <s v="Elp Vala De Rega Ou Drenagem - Área Útil"/>
        <s v="Ep-Bosquete E Formações Reliquiais-Área Útil"/>
        <s v="Galeria Ripícola - Área Útil"/>
        <s v="Linhas De Água - Área Útil"/>
        <s v="Laranja"/>
        <s v="Lima"/>
        <s v="Limão"/>
        <s v="Outros Citrinos"/>
        <s v="Tangera"/>
        <s v="Tangerina"/>
        <s v="Araçá"/>
        <s v="Bambu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os Frutos Frescos"/>
        <s v="Pera"/>
        <s v="Pêssego"/>
        <s v="Pomares Mistos De Frutos Frescos"/>
        <s v="Abacate"/>
        <s v="Ananás"/>
        <s v="Anona"/>
        <s v="Banana"/>
        <s v="Diospiro"/>
        <s v="Figo Da India"/>
        <s v="Goiaba"/>
        <s v="Kiwi"/>
        <s v="Manga"/>
        <s v="Maracujá"/>
        <s v="Outros Frutos Sub-Tropicais"/>
        <s v="Papaia"/>
        <s v="Romã"/>
        <s v="Misto Culturas Permanentes"/>
        <s v="Olival"/>
        <s v="Cana De Açúcar"/>
        <s v="Cha"/>
        <s v="Lupulo"/>
        <s v="Outras Culturas Permanentes"/>
        <s v="Vime"/>
        <s v="Viveiros"/>
        <s v="Carqueja"/>
        <s v="Espargos"/>
        <s v="Goji"/>
        <s v="Physalis"/>
        <s v="Pitaia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Arbustivas"/>
        <s v="Pastagens Em Baldio"/>
        <s v="Pastagens Permanentes"/>
        <s v="Talhadia De Curta Rotação"/>
        <s v="Talude"/>
        <s v="Vinha"/>
        <s v="Arroz"/>
        <s v="Aveia"/>
        <s v="Centeio"/>
        <s v="Cevada"/>
        <s v="Milho"/>
        <s v="Milho Painço"/>
        <s v="Outros Cereais"/>
        <s v="Quinoa"/>
        <s v="Sorgo"/>
        <s v="Trigo"/>
        <s v="Trigo Spelta"/>
        <s v="Trigo-Sarraceno"/>
        <s v="Triticale"/>
        <s v="Flores E Plantas Ornamentais"/>
        <s v="Azevem"/>
        <s v="Bromus"/>
        <s v="Consociações Anuais E Outras Cult. Forrag. Anuais"/>
        <s v="Festuca"/>
        <s v="Panasco"/>
        <s v="Prados Temporários"/>
        <s v="Serradela"/>
        <s v="Abóboras E Aboborinhas"/>
        <s v="Agrião"/>
        <s v="Alface"/>
        <s v="Alho"/>
        <s v="Alho Francês"/>
        <s v="Batata"/>
        <s v="Batata Doce"/>
        <s v="Beringela"/>
        <s v="Beterraba"/>
        <s v="Canónigos"/>
        <s v="Cebola"/>
        <s v="Cenoura"/>
        <s v="Chuchu"/>
        <s v="Courgette"/>
        <s v="Couve"/>
        <s v="Espinafre"/>
        <s v="Funcho"/>
        <s v="Melancia"/>
        <s v="Melão"/>
        <s v="Meloa"/>
        <s v="Milho Doce"/>
        <s v="Morango"/>
        <s v="Mostarda"/>
        <s v="Nabiça"/>
        <s v="Nabo"/>
        <s v="Outras Hortícolas"/>
        <s v="Pepino"/>
        <s v="Pimento"/>
        <s v="Rábano"/>
        <s v="Rúcula"/>
        <s v="Rutabaga"/>
        <s v="Tomate"/>
        <s v="Anafa"/>
        <s v="Bersim"/>
        <s v="Chicharo"/>
        <s v="Cons Fixadoras Azoto (+ 50% Fix Azoto)"/>
        <s v="Ervilha"/>
        <s v="Ervilhaca"/>
        <s v="Fava"/>
        <s v="Feijão"/>
        <s v="Feijão Frade"/>
        <s v="Grão De Bico"/>
        <s v="Lentilha"/>
        <s v="Luzerna"/>
        <s v="Outras Leguminosas Secas"/>
        <s v="Tremocilha"/>
        <s v="Tremoço"/>
        <s v="Trevo"/>
        <s v="Amendoim"/>
        <s v="Cártamo"/>
        <s v="Colza"/>
        <s v="Girassol"/>
        <s v="Linho"/>
        <s v="Outras Oleaginosas"/>
        <s v="Soja"/>
        <s v="Algodão"/>
        <s v="Cânhamo"/>
        <s v="Inhame"/>
        <s v="Outras Culturas Temporárias"/>
        <s v="Plantas Arom., Medicinais E Condimentares"/>
        <s v="Pousio"/>
        <s v="Aceiro Florestal"/>
        <s v="Galeria Ripícola Florestal"/>
        <s v="Medronheiro"/>
        <s v="Povoamento Azinheiras"/>
        <s v="Povoamento Carvalho Negral"/>
        <s v="Povoamento Castanheiro"/>
        <s v="Povoamento De Eucalipto"/>
        <s v="Povoamento De Pinheiro Manso"/>
        <s v="Povoamento De Sobreiros"/>
        <s v="Povoamento F Misto"/>
        <s v="Povoamento Misto Quercus(Sob/Azinh./Carval.Negral)"/>
        <s v="Povoamento Outras Folhosas"/>
        <s v="Povoamento Outras Resinosas"/>
        <s v="Maciços Ou Formações Reliquiais Ou Notáveis"/>
        <s v="Outras Superfícies Florestais"/>
        <s v="Superfície Arbustiva Não Pastoreável"/>
        <s v="Bosquetes"/>
        <s v="Galeria Ripícola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2" memberValueDatatype="130" unbalanced="0">
      <fieldsUsage count="2">
        <fieldUsage x="-1"/>
        <fieldUsage x="6"/>
      </fieldsUsage>
    </cacheHierarchy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2642361113" createdVersion="8" refreshedVersion="8" minRefreshableVersion="3" recordCount="0" supportSubquery="1" supportAdvancedDrill="1" xr:uid="{570B9996-AB30-4BE5-9329-8FE52B0BA47E}">
  <cacheSource type="external" connectionId="8"/>
  <cacheFields count="4">
    <cacheField name="[Exploracoes].[CLASSE_AREA].[CLASSE_AREA]" caption="CLASSE_AREA" numFmtId="0" hierarchy="26" level="1">
      <sharedItems count="8">
        <s v="&lt; 1 ha"/>
        <s v="&gt; 1000 ha"/>
        <s v="1 a &lt; 5 ha"/>
        <s v="100 a &lt; 500 ha"/>
        <s v="20 a &lt; 50 ha"/>
        <s v="5 a &lt; 20 ha"/>
        <s v="50 a &lt; 100 ha"/>
        <s v="500 a &lt; 1000 ha"/>
      </sharedItems>
    </cacheField>
    <cacheField name="[Measures].[Soma de N_EXP]" caption="Soma de N_EXP" numFmtId="0" hierarchy="54" level="32767"/>
    <cacheField name="[Measures].[Soma de AREA]" caption="Soma de AREA" numFmtId="0" hierarchy="55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2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2" memberValueDatatype="130" unbalanced="0">
      <fieldsUsage count="2">
        <fieldUsage x="-1"/>
        <fieldUsage x="0"/>
      </fieldsUsage>
    </cacheHierarchy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2569442" createdVersion="8" refreshedVersion="8" minRefreshableVersion="3" recordCount="0" supportSubquery="1" supportAdvancedDrill="1" xr:uid="{6EA5D4B3-37F1-43E3-AE6E-0CB1A9C832EF}">
  <cacheSource type="external" connectionId="8"/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TIPO_SUPERFICIE].[TIPO_SUPERFICIE]" caption="TIPO_SUPERFICIE" numFmtId="0" hierarchy="19" level="1">
      <sharedItems count="4">
        <s v="Elementos Lineares e da Paisagem"/>
        <s v="Superficie Agricola"/>
        <s v="Superficie Florestal"/>
        <s v="Zonas de Protecao"/>
      </sharedItems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314815" createdVersion="8" refreshedVersion="8" minRefreshableVersion="3" recordCount="0" supportSubquery="1" supportAdvancedDrill="1" xr:uid="{0BCD27E7-230F-4FF4-A634-F7CF3B2F742F}">
  <cacheSource type="external" connectionId="8"/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56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0713194446" createdVersion="8" refreshedVersion="8" minRefreshableVersion="3" recordCount="0" supportSubquery="1" supportAdvancedDrill="1" xr:uid="{082FDF9F-9C49-4289-B189-AD246BBB970B}">
  <cacheSource type="external" connectionId="8"/>
  <cacheFields count="4">
    <cacheField name="[AreasCulturas].[TIPO_SUPERFICIE].[TIPO_SUPERFICIE]" caption="TIPO_SUPERFICIE" numFmtId="0" hierarchy="3" level="1">
      <sharedItems count="4">
        <s v="Elementos Lineares e da Paisagem"/>
        <s v="Superficie Agricola"/>
        <s v="Superficie Florestal"/>
        <s v="Zonas de Protecao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8">
        <s v="ALENTEJO"/>
        <s v="ALGARVE"/>
        <s v="AML"/>
        <s v="CENTRO"/>
        <s v="NORTE"/>
        <s v="RAM"/>
        <s v="COMUNITARIO" u="1"/>
        <s v="RAA" u="1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1469560188" createdVersion="8" refreshedVersion="8" minRefreshableVersion="3" recordCount="0" supportSubquery="1" supportAdvancedDrill="1" xr:uid="{7CB0B0EE-6A9F-432B-990D-C184AA9363C4}">
  <cacheSource type="external" connectionId="8"/>
  <cacheFields count="8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unt="1">
        <s v="Superficie Agricola"/>
      </sharedItems>
    </cacheField>
    <cacheField name="[CandidaturasCulturas].[OCUPA_SOLO].[OCUPA_SOLO]" caption="OCUPA_SOLO" numFmtId="0" hierarchy="20" level="1">
      <sharedItems count="2">
        <s v="Culturas Permanentes"/>
        <s v="Culturas Temporarias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2641782407" createdVersion="8" refreshedVersion="8" minRefreshableVersion="3" recordCount="0" supportSubquery="1" supportAdvancedDrill="1" xr:uid="{F9EE213F-E689-41E6-8379-531AF941CC03}">
  <cacheSource type="external" connectionId="8"/>
  <cacheFields count="7">
    <cacheField name="[CandidaturasCulturas].[GRUPO_CULTURA].[GRUPO_CULTURA]" caption="GRUPO_CULTURA" numFmtId="0" hierarchy="21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4061805552" createdVersion="8" refreshedVersion="8" minRefreshableVersion="3" recordCount="0" supportSubquery="1" supportAdvancedDrill="1" xr:uid="{87125E1B-2623-4FA3-B8C0-DC4B999C17BD}">
  <cacheSource type="external" connectionId="8"/>
  <cacheFields count="7">
    <cacheField name="[CandidaturasCulturas].[GRUPO_CULTURA].[GRUPO_CULTURA]" caption="GRUPO_CULTURA" numFmtId="0" hierarchy="21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7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5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2685184" createdVersion="8" refreshedVersion="8" minRefreshableVersion="3" recordCount="0" supportSubquery="1" supportAdvancedDrill="1" xr:uid="{175C3790-165C-4E48-B1B3-11C8B4D24B53}">
  <cacheSource type="external" connectionId="8"/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8">
        <s v="Cereais"/>
        <s v="Flores"/>
        <s v="Forrageiras"/>
        <s v="Horticolas"/>
        <s v="Leguminosas"/>
        <s v="Oleaginosas"/>
        <s v="Outras Culturas Temporarias"/>
        <s v="Pousio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6267476851" createdVersion="8" refreshedVersion="8" minRefreshableVersion="3" recordCount="0" supportSubquery="1" supportAdvancedDrill="1" xr:uid="{80771613-0568-4301-BF5B-121E87A9B535}">
  <cacheSource type="external" connectionId="8"/>
  <cacheFields count="6">
    <cacheField name="[Measures].[Soma de N_BEN 3]" caption="Soma de N_BEN 3" numFmtId="0" hierarchy="61" level="32767"/>
    <cacheField name="[Measures].[Soma de AREA 4]" caption="Soma de AREA 4" numFmtId="0" hierarchy="62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Dummy0" numFmtId="0" hierarchy="66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6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8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2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2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3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Dummy0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NT_CODIGO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263889" createdVersion="8" refreshedVersion="8" minRefreshableVersion="3" recordCount="0" supportSubquery="1" supportAdvancedDrill="1" xr:uid="{5A01D838-AE52-4D35-B295-3452F6B2BB56}">
  <cacheSource type="external" connectionId="8"/>
  <cacheFields count="6">
    <cacheField name="[AreasCulturas].[TIPO_SUPERFICIE].[TIPO_SUPERFICIE]" caption="TIPO_SUPERFICIE" numFmtId="0" hierarchy="3" level="1">
      <sharedItems count="1">
        <s v="Superficie Agricola"/>
      </sharedItems>
    </cacheField>
    <cacheField name="[AreasCulturas].[OCUPA_SOLO].[OCUPA_SOLO]" caption="OCUPA_SOLO" numFmtId="0" hierarchy="4" level="1">
      <sharedItems count="1">
        <s v="Culturas Permanentes"/>
      </sharedItems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09606478" createdVersion="3" refreshedVersion="8" minRefreshableVersion="3" recordCount="0" supportSubquery="1" supportAdvancedDrill="1" xr:uid="{D005E0B3-A461-4F69-A608-A2D2F71AA26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332624829"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15624998" createdVersion="3" refreshedVersion="8" minRefreshableVersion="3" recordCount="0" supportSubquery="1" supportAdvancedDrill="1" xr:uid="{F058F20D-4BFF-4879-A2D9-A7FB4A7B2DA0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205174085"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1770833" createdVersion="3" refreshedVersion="8" minRefreshableVersion="3" recordCount="0" supportSubquery="1" supportAdvancedDrill="1" xr:uid="{105B3B58-DC04-4DFA-A587-1947EF57677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05862705"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33680556" createdVersion="3" refreshedVersion="8" minRefreshableVersion="3" recordCount="0" supportSubquery="1" supportAdvancedDrill="1" xr:uid="{BD67DB32-D496-4AE7-9B9B-3C12013FB3C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835635190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42129631" createdVersion="3" refreshedVersion="8" minRefreshableVersion="3" recordCount="0" supportSubquery="1" supportAdvancedDrill="1" xr:uid="{2EE8A516-C499-499D-82D7-801A7961F12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423460077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45138887" createdVersion="3" refreshedVersion="8" minRefreshableVersion="3" recordCount="0" supportSubquery="1" supportAdvancedDrill="1" xr:uid="{3FA7DFB2-2B15-4728-9C2B-8397F095AA3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59294655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4814815" createdVersion="3" refreshedVersion="8" minRefreshableVersion="3" recordCount="0" supportSubquery="1" supportAdvancedDrill="1" xr:uid="{DA0E94C3-E347-4C85-9B70-40F9C30D383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042206895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8.713951041667" createdVersion="3" refreshedVersion="8" minRefreshableVersion="3" recordCount="0" supportSubquery="1" supportAdvancedDrill="1" xr:uid="{7617842F-B4F9-4DD1-928E-16D902F2085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65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Soma de BENEFICIARIOS]" caption="Soma de BENEFICIARIOS" measure="1" displayFolder="" measureGroup="Pessoas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155604653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89.601624884257" createdVersion="8" refreshedVersion="8" minRefreshableVersion="3" recordCount="0" supportSubquery="1" supportAdvancedDrill="1" xr:uid="{C7F9A296-6410-4FF5-BC5B-F8DA69EF99A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unt="2">
        <s v="Culturas Permanentes"/>
        <s v="Culturas Temporarias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AreasCulturas].[Ordem].[Ordem]" caption="Ordem" numFmtId="0" hierarchy="9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AreasCulturas].[Ordem].&amp;[1]"/>
            <x15:cachedUniqueName index="1" name="[AreasCulturas].[Ordem].&amp;[2]"/>
            <x15:cachedUniqueName index="2" name="[AreasCulturas].[Ordem].&amp;[3]"/>
            <x15:cachedUniqueName index="3" name="[AreasCulturas].[Ordem].&amp;[4]"/>
            <x15:cachedUniqueName index="4" name="[AreasCulturas].[Ordem].&amp;[5]"/>
            <x15:cachedUniqueName index="5" name="[Are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2" memberValueDatatype="20" unbalanced="0">
      <fieldsUsage count="2">
        <fieldUsage x="-1"/>
        <fieldUsage x="3"/>
      </fieldsUsage>
    </cacheHierarchy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4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007480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3726851" createdVersion="8" refreshedVersion="8" minRefreshableVersion="3" recordCount="0" supportSubquery="1" supportAdvancedDrill="1" xr:uid="{61D3C667-B76A-487A-A65F-49A17DC6D7BE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NUT2].[NDO_DESCRICAO].[NDO_DESCRICAO]" caption="NDO_DESCRICAO" numFmtId="0" hierarchy="37" level="1">
      <sharedItems containsBlank="1" count="7">
        <s v="ALENTEJO"/>
        <s v="ALGARVE"/>
        <s v="AML"/>
        <s v="CENTRO"/>
        <s v="NORTE"/>
        <s v="RAM"/>
        <m u="1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72281363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4074074" createdVersion="8" refreshedVersion="8" minRefreshableVersion="3" recordCount="0" supportSubquery="1" supportAdvancedDrill="1" xr:uid="{B6A0DD77-FB22-4C21-A046-9FA9B55357D0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5594753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4421297" createdVersion="8" refreshedVersion="8" minRefreshableVersion="3" recordCount="0" supportSubquery="1" supportAdvancedDrill="1" xr:uid="{50511188-00F7-43C3-A773-46A5E6A95D43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unt="6">
        <s v="ALENTEJO"/>
        <s v="ALGARVE"/>
        <s v="ÁREA METROPOLITANA DE LISBOA"/>
        <s v="CENTRO"/>
        <s v="NORTE"/>
        <s v="REGIAO AUTONOMA DA MADEIRA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6528423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05924884259" createdVersion="8" refreshedVersion="8" minRefreshableVersion="3" recordCount="0" supportSubquery="1" supportAdvancedDrill="1" xr:uid="{BDE7DBEE-A5E3-447C-BCFA-229D27EC077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7">
    <cacheField name="[CandidaturasCulturas].[NDO_DESCRICAO].[NDO_DESCRICAO]" caption="NDO_DESCRICAO" numFmtId="0" hierarchy="18" level="1">
      <sharedItems containsBlank="1" count="7">
        <s v="ALENTEJO"/>
        <s v="ALGARVE"/>
        <s v="ÁREA METROPOLITANA DE LISBOA"/>
        <s v="CENTRO"/>
        <s v="NORTE"/>
        <s v="REGIAO AUTONOMA DA MADEIRA"/>
        <m u="1"/>
      </sharedItems>
    </cacheField>
    <cacheField name="[Measures].[Soma de N_BEN]" caption="Soma de N_BEN" numFmtId="0" hierarchy="56" level="32767"/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6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08333998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0713773147" createdVersion="8" refreshedVersion="8" minRefreshableVersion="3" recordCount="0" supportSubquery="1" supportAdvancedDrill="1" xr:uid="{47B1CA2E-076A-446D-81F8-3D143176525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6536317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0714236108" createdVersion="8" refreshedVersion="8" minRefreshableVersion="3" recordCount="0" supportSubquery="1" supportAdvancedDrill="1" xr:uid="{FDDB45A9-21F1-4162-ACE6-A4040ED856D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3692130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0714583332" createdVersion="8" refreshedVersion="8" minRefreshableVersion="3" recordCount="0" supportSubquery="1" supportAdvancedDrill="1" xr:uid="{DBD24646-1C1A-40E1-BCAC-2FB7E9A1EA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823768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0714930555" createdVersion="8" refreshedVersion="8" minRefreshableVersion="3" recordCount="0" supportSubquery="1" supportAdvancedDrill="1" xr:uid="{9EEFD682-CFA0-46DE-B670-2D0695828225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Measures].[Soma de AREA 2]" caption="Soma de AREA 2" numFmtId="0" hierarchy="65" level="32767"/>
    <cacheField name="[AreasCulturas].[INT_CODIGO].[INT_CODIGO]" caption="INT_CODIGO" numFmtId="0" level="1">
      <sharedItems containsSemiMixedTypes="0" containsNonDate="0" containsString="0"/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0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37858139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1469907404" createdVersion="8" refreshedVersion="8" minRefreshableVersion="3" recordCount="0" supportSubquery="1" supportAdvancedDrill="1" xr:uid="{73A47E75-6FB4-4F5E-9866-4C15EA61946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Blank="1" count="3">
        <s v="Culturas Permanentes"/>
        <s v="Culturas Temporarias"/>
        <m u="1"/>
      </sharedItems>
    </cacheField>
    <cacheField name="[CandidaturasCulturas].[GRUPO_CULTURA].[GRUPO_CULTURA]" caption="GRUPO_CULTURA" numFmtId="0" hierarchy="21" level="1">
      <sharedItems containsSemiMixedTypes="0" containsNonDate="0" containsString="0"/>
    </cacheField>
    <cacheField name="[Measures].[Soma de N_BEN]" caption="Soma de N_BEN" numFmtId="0" hierarchy="56" level="32767"/>
    <cacheField name="[CandidaturasCulturas].[INT_CODIGO].[INT_CODIGO]" caption="INT_CODIGO" numFmtId="0" hierarchy="16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6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3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1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47871603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2642361115" createdVersion="8" refreshedVersion="8" minRefreshableVersion="3" recordCount="0" supportSubquery="1" supportAdvancedDrill="1" xr:uid="{6D83880C-4EBB-4E17-8FE2-773CE378C9B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Measures].[Soma de N_BEN]" caption="Soma de N_BEN" numFmtId="0" hierarchy="56" level="32767"/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6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976668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406238426" createdVersion="8" refreshedVersion="8" minRefreshableVersion="3" recordCount="0" supportSubquery="1" supportAdvancedDrill="1" xr:uid="{9C511112-D208-4BCA-B56F-CFD18F8775DA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8">
    <cacheField name="[CandidaturasCulturas].[TIPO_SUPERFICIE].[TIPO_SUPERFICIE]" caption="TIPO_SUPERFICIE" numFmtId="0" hierarchy="19" level="1">
      <sharedItems containsSemiMixedTypes="0" containsNonDate="0" containsString="0"/>
    </cacheField>
    <cacheField name="[CandidaturasCulturas].[OCUPA_SOLO].[OCUPA_SOLO]" caption="OCUPA_SOLO" numFmtId="0" hierarchy="20" level="1">
      <sharedItems containsSemiMixedTypes="0" containsNonDate="0" containsString="0"/>
    </cacheField>
    <cacheField name="[CandidaturasCulturas].[GRUPO_CULTURA].[GRUPO_CULTURA]" caption="GRUPO_CULTURA" numFmtId="0" hierarchy="21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Measures].[Soma de N_BEN]" caption="Soma de N_BEN" numFmtId="0" hierarchy="56" level="32767"/>
    <cacheField name="[CandidaturasCulturas].[NDO_DESCRICAO].[NDO_DESCRICAO]" caption="NDO_DESCRICAO" numFmtId="0" hierarchy="18" level="1">
      <sharedItems count="6">
        <s v="NORTE"/>
        <s v="CENTRO"/>
        <s v="ÁREA METROPOLITANA DE LISBOA"/>
        <s v="ALENTEJO"/>
        <s v="ALGARVE"/>
        <s v="REGIAO AUTONOMA DA MADEIRA"/>
      </sharedItems>
    </cacheField>
    <cacheField name="[CandidaturasCulturas].[INT_CODIGO].[INT_CODIGO]" caption="INT_CODIGO" numFmtId="0" hierarchy="16" level="1">
      <sharedItems containsSemiMixedTypes="0" containsNonDate="0" containsString="0"/>
    </cacheField>
    <cacheField name="[CandidaturasCulturas].[Ordem].[Ordem]" caption="Ordem" numFmtId="0" hierarchy="23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CandidaturasCulturas].[Ordem].&amp;[1]"/>
            <x15:cachedUniqueName index="1" name="[CandidaturasCulturas].[Ordem].&amp;[2]"/>
            <x15:cachedUniqueName index="2" name="[CandidaturasCulturas].[Ordem].&amp;[3]"/>
            <x15:cachedUniqueName index="3" name="[CandidaturasCulturas].[Ordem].&amp;[4]"/>
            <x15:cachedUniqueName index="4" name="[CandidaturasCulturas].[Ordem].&amp;[5]"/>
            <x15:cachedUniqueName index="5" name="[CandidaturasCulturas].[Ordem].&amp;[6]"/>
          </x15:cachedUniqueNames>
        </ext>
      </extLst>
    </cacheField>
    <cacheField name="[NUT2].[NDO_DESCRICAO].[NDO_DESCRICAO]" caption="NDO_DESCRICAO" numFmtId="0" hierarchy="37" level="1">
      <sharedItems count="6">
        <s v="NORTE"/>
        <s v="CENTRO"/>
        <s v="AML"/>
        <s v="ALENTEJO"/>
        <s v="ALGARV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2" memberValueDatatype="130" unbalanced="0">
      <fieldsUsage count="2">
        <fieldUsage x="-1"/>
        <fieldUsage x="5"/>
      </fieldsUsage>
    </cacheHierarchy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2" memberValueDatatype="130" unbalanced="0">
      <fieldsUsage count="2">
        <fieldUsage x="-1"/>
        <fieldUsage x="4"/>
      </fieldsUsage>
    </cacheHierarchy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2" memberValueDatatype="130" unbalanced="0">
      <fieldsUsage count="2">
        <fieldUsage x="-1"/>
        <fieldUsage x="0"/>
      </fieldsUsage>
    </cacheHierarchy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2" memberValueDatatype="130" unbalanced="0">
      <fieldsUsage count="2">
        <fieldUsage x="-1"/>
        <fieldUsage x="1"/>
      </fieldsUsage>
    </cacheHierarchy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2" memberValueDatatype="130" unbalanced="0">
      <fieldsUsage count="2">
        <fieldUsage x="-1"/>
        <fieldUsage x="2"/>
      </fieldsUsage>
    </cacheHierarchy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2" memberValueDatatype="20" unbalanced="0">
      <fieldsUsage count="2">
        <fieldUsage x="-1"/>
        <fieldUsage x="6"/>
      </fieldsUsage>
    </cacheHierarchy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7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1833812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3263892" createdVersion="8" refreshedVersion="8" minRefreshableVersion="3" recordCount="0" supportSubquery="1" supportAdvancedDrill="1" xr:uid="{63E11786-C575-42EB-A648-5CE2E221B4D4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35237786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3611108" createdVersion="8" refreshedVersion="8" minRefreshableVersion="3" recordCount="0" supportSubquery="1" supportAdvancedDrill="1" xr:uid="{FD659246-61BB-433E-9C99-08121DBCA60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4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  <s v="Povoamento Florestal" u="1"/>
        <s v="Superficie Nao Arborizad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692334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4074077" createdVersion="8" refreshedVersion="8" minRefreshableVersion="3" recordCount="0" supportSubquery="1" supportAdvancedDrill="1" xr:uid="{4BF1846C-DF45-4F5E-9C87-BC2D2A1CAC6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7736192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4421293" createdVersion="8" refreshedVersion="8" minRefreshableVersion="3" recordCount="0" supportSubquery="1" supportAdvancedDrill="1" xr:uid="{5FBCB44B-DAB7-4D55-BD34-5E4D1B5BDED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7398985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4768516" createdVersion="8" refreshedVersion="8" minRefreshableVersion="3" recordCount="0" supportSubquery="1" supportAdvancedDrill="1" xr:uid="{361F9EFA-C306-40D9-BD24-831A4D7CC0E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8242563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5231478" createdVersion="8" refreshedVersion="8" minRefreshableVersion="3" recordCount="0" supportSubquery="1" supportAdvancedDrill="1" xr:uid="{16DFEF39-4B96-4B0D-A9A4-2D67675DC71D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leaginosas"/>
        <s v="Outras Culturas Temporarias"/>
        <s v="Pousios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75100826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5025578701" createdVersion="8" refreshedVersion="8" minRefreshableVersion="3" recordCount="0" supportSubquery="1" supportAdvancedDrill="1" xr:uid="{53DE7AB3-E479-4696-87F5-E039C16CAC61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2">
        <s v="Cereais"/>
        <s v="Flores"/>
        <s v="Forrageiras"/>
        <s v="Horticolas"/>
        <s v="Leguminosas"/>
        <s v="Outras Culturas Temporarias"/>
        <s v="Pousios"/>
        <s v="Oleaginosas" u="1"/>
        <s v="Citrinos" u="1"/>
        <s v="Culturas Permanentes" u="1"/>
        <s v="Frutos de Casca Rija" u="1"/>
        <s v="Frutos Frescos (Exceto Citrinos)" u="1"/>
        <s v="Frutos Sub-Tropicais" u="1"/>
        <s v="Misto de Culturas Permanentes" u="1"/>
        <s v="Olival" u="1"/>
        <s v="Outras Culturas Permanentes" u="1"/>
        <s v="Outras Permanentes" u="1"/>
        <s v="Pequenos Frutos" u="1"/>
        <s v="Povoamento de Sobreiro" u="1"/>
        <s v="Prados Permanentes" u="1"/>
        <s v="Sem Grupo de Culturas" u="1"/>
        <s v="Vinh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84984523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6268171297" createdVersion="8" refreshedVersion="8" minRefreshableVersion="3" recordCount="0" supportSubquery="1" supportAdvancedDrill="1" xr:uid="{275A5490-3D1B-46B6-AD94-1A13327CEF3F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Candidaturas].[INT_CODIGO].[INT_CODIGO]" caption="INT_CODIGO" numFmtId="0" hierarchy="10" level="1">
      <sharedItems containsSemiMixedTypes="0" containsNonDate="0" containsString="0"/>
    </cacheField>
    <cacheField name="[Measures].[Soma de AREA 4]" caption="Soma de AREA 4" numFmtId="0" hierarchy="62" level="32767"/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0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2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89984312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4.516268518521" createdVersion="8" refreshedVersion="8" minRefreshableVersion="3" recordCount="0" supportSubquery="1" supportAdvancedDrill="1" xr:uid="{25AD4FEE-C25F-4C32-BA1A-E8061E0D447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oma de N_BEN 3]" caption="Soma de N_BEN 3" numFmtId="0" hierarchy="61" level="32767"/>
    <cacheField name="[Candidaturas].[INT_CODIGO].[INT_CODIGO]" caption="INT_CODIGO" numFmtId="0" hierarchy="10" level="1">
      <sharedItems containsSemiMixedTypes="0" containsNonDate="0" containsString="0"/>
    </cacheField>
    <cacheField name="[NUT2].[NDO_DESCRICAO].[NDO_DESCRICAO]" caption="NDO_DESCRICAO" numFmtId="0" hierarchy="37" level="1">
      <sharedItems count="6">
        <s v="ALENTEJO"/>
        <s v="ALGARVE"/>
        <s v="AML"/>
        <s v="CENTRO"/>
        <s v="NORTE"/>
        <s v="RAM"/>
      </sharedItems>
    </cacheField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0" memberValueDatatype="130" unbalanced="0"/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0" memberValueDatatype="130" unbalanced="0"/>
    <cacheHierarchy uniqueName="[AreasCulturas].[OCUPA_SOLO]" caption="OCUPA_SOLO" attribute="1" defaultMemberUniqueName="[AreasCulturas].[OCUPA_SOLO].[All]" allUniqueName="[AreasCulturas].[OCUPA_SOLO].[All]" dimensionUniqueName="[AreasCulturas]" displayFolder="" count="0" memberValueDatatype="130" unbalanced="0"/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0" memberValueDatatype="130" unbalanced="0"/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2" memberValueDatatype="130" unbalanced="0">
      <fieldsUsage count="2">
        <fieldUsage x="-1"/>
        <fieldUsage x="1"/>
      </fieldsUsage>
    </cacheHierarchy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2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2" memberValueDatatype="130" unbalanced="0">
      <fieldsUsage count="2">
        <fieldUsage x="-1"/>
        <fieldUsage x="2"/>
      </fieldsUsage>
    </cacheHierarchy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3416326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3217591" createdVersion="8" refreshedVersion="8" minRefreshableVersion="3" recordCount="0" supportSubquery="1" supportAdvancedDrill="1" xr:uid="{9B81BA3F-F7D7-40D7-9C8E-FCA8D281C1C6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utras Culturas Permanentes"/>
        <s v="Outras Permanentes"/>
        <s v="Pequenos Frutos"/>
        <s v="Prados Permanentes"/>
        <s v="Vinha"/>
        <s v="Culturas Permanentes" u="1"/>
        <s v="Olival" u="1"/>
        <s v="Povoamento de Sobreiro" u="1"/>
        <s v="Sem Grupo de Cultura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31590486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3680552" createdVersion="8" refreshedVersion="8" minRefreshableVersion="3" recordCount="0" supportSubquery="1" supportAdvancedDrill="1" xr:uid="{226B6898-5906-4E65-B1C8-80A416725B2C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ulturas Permanente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99704186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4143522" createdVersion="8" refreshedVersion="8" minRefreshableVersion="3" recordCount="0" supportSubquery="1" supportAdvancedDrill="1" xr:uid="{315CF174-459A-47A5-B043-53A745A9785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51507751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4490738" createdVersion="8" refreshedVersion="8" minRefreshableVersion="3" recordCount="0" supportSubquery="1" supportAdvancedDrill="1" xr:uid="{0D855EA8-318F-49DC-919E-1B1ABDD5A9B8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ulturas Permanentes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170879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4953707" createdVersion="8" refreshedVersion="8" minRefreshableVersion="3" recordCount="0" supportSubquery="1" supportAdvancedDrill="1" xr:uid="{B7392766-1680-4033-9002-493130439BA7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127463637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5416669" createdVersion="8" refreshedVersion="8" minRefreshableVersion="3" recordCount="0" supportSubquery="1" supportAdvancedDrill="1" xr:uid="{6D81C755-2BE7-4128-9773-25BB05A8001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AreasCulturas].[NDO_DESCRICAO].[NDO_DESCRICAO]" caption="NDO_DESCRICAO" numFmtId="0" hierarchy="2" level="1">
      <sharedItems containsSemiMixedTypes="0" containsNonDate="0" containsString="0"/>
    </cacheField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1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4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204992482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5195.520085995369" createdVersion="8" refreshedVersion="8" minRefreshableVersion="3" recordCount="0" supportSubquery="1" supportAdvancedDrill="1" xr:uid="{3465FA04-5BF6-4159-9359-F522EAF10B69}">
  <cacheSource type="external" connectionId="8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AreasCulturas].[TIPO_SUPERFICIE].[TIPO_SUPERFICIE]" caption="TIPO_SUPERFICIE" numFmtId="0" hierarchy="3" level="1">
      <sharedItems containsSemiMixedTypes="0" containsNonDate="0" containsString="0"/>
    </cacheField>
    <cacheField name="[AreasCulturas].[OCUPA_SOLO].[OCUPA_SOLO]" caption="OCUPA_SOLO" numFmtId="0" hierarchy="4" level="1">
      <sharedItems containsSemiMixedTypes="0" containsNonDate="0" containsString="0"/>
    </cacheField>
    <cacheField name="[AreasCulturas].[GRUPO_CULTURA].[GRUPO_CULTURA]" caption="GRUPO_CULTURA" numFmtId="0" hierarchy="5" level="1">
      <sharedItems count="24">
        <s v="Citrinos"/>
        <s v="Culturas Permanentes"/>
        <s v="Frutos de Casca Rija"/>
        <s v="Frutos Frescos (Exceto Citrinos)"/>
        <s v="Frutos Sub-Tropicais"/>
        <s v="Misto de Culturas Permanentes"/>
        <s v="Olival"/>
        <s v="Outras Culturas Permanentes"/>
        <s v="Outras Permanentes"/>
        <s v="Pequenos Frutos"/>
        <s v="Povoamento de Sobreiro"/>
        <s v="Prados Permanentes"/>
        <s v="Sem Grupo de Culturas"/>
        <s v="Vinha"/>
        <s v="Cereais" u="1"/>
        <s v="Flores" u="1"/>
        <s v="Forrageiras" u="1"/>
        <s v="Horticolas" u="1"/>
        <s v="Leguminosas" u="1"/>
        <s v="Oleaginosas" u="1"/>
        <s v="Outras Culturas Temporarias" u="1"/>
        <s v="Pousios" u="1"/>
        <s v="Povoamento Florestal" u="1"/>
        <s v="Superficie Nao Arborizada" u="1"/>
      </sharedItems>
    </cacheField>
    <cacheField name="[AreasCulturas].[INT_CODIGO].[INT_CODIGO]" caption="INT_CODIGO" numFmtId="0" level="1">
      <sharedItems containsSemiMixedTypes="0" containsNonDate="0" containsString="0"/>
    </cacheField>
    <cacheField name="[Measures].[Soma de AREA 2]" caption="Soma de AREA 2" numFmtId="0" hierarchy="65" level="32767"/>
  </cacheFields>
  <cacheHierarchies count="66">
    <cacheHierarchy uniqueName="[AreasCulturas].[INT_CODIGO]" caption="INT_CODIGO" attribute="1" defaultMemberUniqueName="[AreasCulturas].[INT_CODIGO].[All]" allUniqueName="[AreasCulturas].[INT_CODIGO].[All]" dimensionUniqueName="[AreasCulturas]" displayFolder="" count="2" memberValueDatatype="130" unbalanced="0">
      <fieldsUsage count="2">
        <fieldUsage x="-1"/>
        <fieldUsage x="3"/>
      </fieldsUsage>
    </cacheHierarchy>
    <cacheHierarchy uniqueName="[AreasCulturas].[NDO_CODIGO]" caption="NDO_CODIGO" attribute="1" defaultMemberUniqueName="[AreasCulturas].[NDO_CODIGO].[All]" allUniqueName="[AreasCulturas].[NDO_CODIGO].[All]" dimensionUniqueName="[AreasCulturas]" displayFolder="" count="0" memberValueDatatype="20" unbalanced="0"/>
    <cacheHierarchy uniqueName="[AreasCulturas].[NDO_DESCRICAO]" caption="NDO_DESCRICAO" attribute="1" defaultMemberUniqueName="[AreasCulturas].[NDO_DESCRICAO].[All]" allUniqueName="[AreasCulturas].[NDO_DESCRICAO].[All]" dimensionUniqueName="[AreasCulturas]" displayFolder="" count="0" memberValueDatatype="130" unbalanced="0"/>
    <cacheHierarchy uniqueName="[AreasCulturas].[TIPO_SUPERFICIE]" caption="TIPO_SUPERFICIE" attribute="1" defaultMemberUniqueName="[AreasCulturas].[TIPO_SUPERFICIE].[All]" allUniqueName="[AreasCulturas].[TIPO_SUPERFICIE].[All]" dimensionUniqueName="[AreasCulturas]" displayFolder="" count="2" memberValueDatatype="130" unbalanced="0">
      <fieldsUsage count="2">
        <fieldUsage x="-1"/>
        <fieldUsage x="0"/>
      </fieldsUsage>
    </cacheHierarchy>
    <cacheHierarchy uniqueName="[AreasCulturas].[OCUPA_SOLO]" caption="OCUPA_SOLO" attribute="1" defaultMemberUniqueName="[AreasCulturas].[OCUPA_SOLO].[All]" allUniqueName="[AreasCulturas].[OCUPA_SOLO].[All]" dimensionUniqueName="[AreasCulturas]" displayFolder="" count="2" memberValueDatatype="130" unbalanced="0">
      <fieldsUsage count="2">
        <fieldUsage x="-1"/>
        <fieldUsage x="1"/>
      </fieldsUsage>
    </cacheHierarchy>
    <cacheHierarchy uniqueName="[AreasCulturas].[GRUPO_CULTURA]" caption="GRUPO_CULTURA" attribute="1" defaultMemberUniqueName="[AreasCulturas].[GRUPO_CULTURA].[All]" allUniqueName="[AreasCulturas].[GRUPO_CULTURA].[All]" dimensionUniqueName="[AreasCulturas]" displayFolder="" count="2" memberValueDatatype="130" unbalanced="0">
      <fieldsUsage count="2">
        <fieldUsage x="-1"/>
        <fieldUsage x="2"/>
      </fieldsUsage>
    </cacheHierarchy>
    <cacheHierarchy uniqueName="[AreasCulturas].[CUL_DESCRICAO]" caption="CUL_DESCRICAO" attribute="1" defaultMemberUniqueName="[AreasCulturas].[CUL_DESCRICAO].[All]" allUniqueName="[AreasCulturas].[CUL_DESCRICAO].[All]" dimensionUniqueName="[AreasCulturas]" displayFolder="" count="0" memberValueDatatype="130" unbalanced="0"/>
    <cacheHierarchy uniqueName="[AreasCulturas].[N_BEN]" caption="N_BEN" attribute="1" defaultMemberUniqueName="[AreasCulturas].[N_BEN].[All]" allUniqueName="[AreasCulturas].[N_BEN].[All]" dimensionUniqueName="[AreasCulturas]" displayFolder="" count="0" memberValueDatatype="20" unbalanced="0"/>
    <cacheHierarchy uniqueName="[AreasCulturas].[AREA]" caption="AREA" attribute="1" defaultMemberUniqueName="[AreasCulturas].[AREA].[All]" allUniqueName="[AreasCulturas].[AREA].[All]" dimensionUniqueName="[AreasCulturas]" displayFolder="" count="0" memberValueDatatype="5" unbalanced="0"/>
    <cacheHierarchy uniqueName="[AreasCulturas].[Ordem]" caption="Ordem" attribute="1" defaultMemberUniqueName="[AreasCulturas].[Ordem].[All]" allUniqueName="[AreasCulturas].[Ordem].[All]" dimensionUniqueName="[AreasCulturas]" displayFolder="" count="0" memberValueDatatype="20" unbalanced="0"/>
    <cacheHierarchy uniqueName="[Candidaturas].[INT_CODIGO]" caption="INT_CODIGO" attribute="1" defaultMemberUniqueName="[Candidaturas].[INT_CODIGO].[All]" allUniqueName="[Candidaturas].[INT_CODIGO].[All]" dimensionUniqueName="[Candidaturas]" displayFolder="" count="0" memberValueDatatype="130" unbalanced="0"/>
    <cacheHierarchy uniqueName="[Candidaturas].[NDO_CODIGO]" caption="NDO_CODIGO" attribute="1" defaultMemberUniqueName="[Candidaturas].[NDO_CODIGO].[All]" allUniqueName="[Candidaturas].[NDO_CODIGO].[All]" dimensionUniqueName="[Candidaturas]" displayFolder="" count="0" memberValueDatatype="20" unbalanced="0"/>
    <cacheHierarchy uniqueName="[Candidaturas].[NDO_DESCRICAO]" caption="NDO_DESCRICAO" attribute="1" defaultMemberUniqueName="[Candidaturas].[NDO_DESCRICAO].[All]" allUniqueName="[Candidaturas].[NDO_DESCRICAO].[All]" dimensionUniqueName="[Candidaturas]" displayFolder="" count="0" memberValueDatatype="130" unbalanced="0"/>
    <cacheHierarchy uniqueName="[Candidaturas].[N_BEN]" caption="N_BEN" attribute="1" defaultMemberUniqueName="[Candidaturas].[N_BEN].[All]" allUniqueName="[Candidaturas].[N_BEN].[All]" dimensionUniqueName="[Candidaturas]" displayFolder="" count="0" memberValueDatatype="20" unbalanced="0"/>
    <cacheHierarchy uniqueName="[Candidaturas].[AREA]" caption="AREA" attribute="1" defaultMemberUniqueName="[Candidaturas].[AREA].[All]" allUniqueName="[Candidaturas].[AREA].[All]" dimensionUniqueName="[Candidaturas]" displayFolder="" count="0" memberValueDatatype="5" unbalanced="0"/>
    <cacheHierarchy uniqueName="[Candidaturas].[CN]" caption="CN" attribute="1" defaultMemberUniqueName="[Candidaturas].[CN].[All]" allUniqueName="[Candidaturas].[CN].[All]" dimensionUniqueName="[Candidaturas]" displayFolder="" count="0" memberValueDatatype="5" unbalanced="0"/>
    <cacheHierarchy uniqueName="[CandidaturasCulturas].[INT_CODIGO]" caption="INT_CODIGO" attribute="1" defaultMemberUniqueName="[CandidaturasCulturas].[INT_CODIGO].[All]" allUniqueName="[CandidaturasCulturas].[INT_CODIGO].[All]" dimensionUniqueName="[CandidaturasCulturas]" displayFolder="" count="0" memberValueDatatype="130" unbalanced="0"/>
    <cacheHierarchy uniqueName="[CandidaturasCulturas].[NDO_CODIGO]" caption="NDO_CODIGO" attribute="1" defaultMemberUniqueName="[CandidaturasCulturas].[NDO_CODIGO].[All]" allUniqueName="[CandidaturasCulturas].[NDO_CODIGO].[All]" dimensionUniqueName="[CandidaturasCulturas]" displayFolder="" count="0" memberValueDatatype="20" unbalanced="0"/>
    <cacheHierarchy uniqueName="[CandidaturasCulturas].[NDO_DESCRICAO]" caption="NDO_DESCRICAO" attribute="1" defaultMemberUniqueName="[CandidaturasCulturas].[NDO_DESCRICAO].[All]" allUniqueName="[CandidaturasCulturas].[NDO_DESCRICAO].[All]" dimensionUniqueName="[CandidaturasCulturas]" displayFolder="" count="0" memberValueDatatype="130" unbalanced="0"/>
    <cacheHierarchy uniqueName="[CandidaturasCulturas].[TIPO_SUPERFICIE]" caption="TIPO_SUPERFICIE" attribute="1" defaultMemberUniqueName="[CandidaturasCulturas].[TIPO_SUPERFICIE].[All]" allUniqueName="[CandidaturasCulturas].[TIPO_SUPERFICIE].[All]" dimensionUniqueName="[CandidaturasCulturas]" displayFolder="" count="0" memberValueDatatype="130" unbalanced="0"/>
    <cacheHierarchy uniqueName="[CandidaturasCulturas].[OCUPA_SOLO]" caption="OCUPA_SOLO" attribute="1" defaultMemberUniqueName="[CandidaturasCulturas].[OCUPA_SOLO].[All]" allUniqueName="[CandidaturasCulturas].[OCUPA_SOLO].[All]" dimensionUniqueName="[CandidaturasCulturas]" displayFolder="" count="0" memberValueDatatype="130" unbalanced="0"/>
    <cacheHierarchy uniqueName="[CandidaturasCulturas].[GRUPO_CULTURA]" caption="GRUPO_CULTURA" attribute="1" defaultMemberUniqueName="[CandidaturasCulturas].[GRUPO_CULTURA].[All]" allUniqueName="[CandidaturasCulturas].[GRUPO_CULTURA].[All]" dimensionUniqueName="[CandidaturasCulturas]" displayFolder="" count="0" memberValueDatatype="130" unbalanced="0"/>
    <cacheHierarchy uniqueName="[CandidaturasCulturas].[N_BEN]" caption="N_BEN" attribute="1" defaultMemberUniqueName="[CandidaturasCulturas].[N_BEN].[All]" allUniqueName="[CandidaturasCulturas].[N_BEN].[All]" dimensionUniqueName="[CandidaturasCulturas]" displayFolder="" count="0" memberValueDatatype="20" unbalanced="0"/>
    <cacheHierarchy uniqueName="[CandidaturasCulturas].[Ordem]" caption="Ordem" attribute="1" defaultMemberUniqueName="[CandidaturasCulturas].[Ordem].[All]" allUniqueName="[CandidaturasCulturas].[Ordem].[All]" dimensionUniqueName="[CandidaturasCulturas]" displayFolder="" count="0" memberValueDatatype="20" unbalanced="0"/>
    <cacheHierarchy uniqueName="[Exploracoes].[NDO_CODIGO]" caption="NDO_CODIGO" attribute="1" defaultMemberUniqueName="[Exploracoes].[NDO_CODIGO].[All]" allUniqueName="[Exploracoes].[NDO_CODIGO].[All]" dimensionUniqueName="[Exploracoes]" displayFolder="" count="0" memberValueDatatype="20" unbalanced="0"/>
    <cacheHierarchy uniqueName="[Exploracoes].[NDO_DESCRICAO]" caption="NDO_DESCRICAO" attribute="1" defaultMemberUniqueName="[Exploracoes].[NDO_DESCRICAO].[All]" allUniqueName="[Exploracoes].[NDO_DESCRICAO].[All]" dimensionUniqueName="[Exploracoes]" displayFolder="" count="0" memberValueDatatype="130" unbalanced="0"/>
    <cacheHierarchy uniqueName="[Exploracoes].[CLASSE_AREA]" caption="CLASSE_AREA" attribute="1" defaultMemberUniqueName="[Exploracoes].[CLASSE_AREA].[All]" allUniqueName="[Exploracoes].[CLASSE_AREA].[All]" dimensionUniqueName="[Exploracoes]" displayFolder="" count="0" memberValueDatatype="130" unbalanced="0"/>
    <cacheHierarchy uniqueName="[Exploracoes].[N_EXP]" caption="N_EXP" attribute="1" defaultMemberUniqueName="[Exploracoes].[N_EXP].[All]" allUniqueName="[Exploracoes].[N_EXP].[All]" dimensionUniqueName="[Exploracoes]" displayFolder="" count="0" memberValueDatatype="20" unbalanced="0"/>
    <cacheHierarchy uniqueName="[Exploracoes].[AREA]" caption="AREA" attribute="1" defaultMemberUniqueName="[Exploracoes].[AREA].[All]" allUniqueName="[Exploracoes].[AREA].[All]" dimensionUniqueName="[Exploracoes]" displayFolder="" count="0" memberValueDatatype="5" unbalanced="0"/>
    <cacheHierarchy uniqueName="[Intervencoes].[INTERVENCAO]" caption="INTERVENCAO" attribute="1" defaultMemberUniqueName="[Intervencoes].[INTERVENCAO].[All]" allUniqueName="[Intervencoes].[INTERVENCAO].[All]" dimensionUniqueName="[Intervencoes]" displayFolder="" count="0" memberValueDatatype="130" unbalanced="0"/>
    <cacheHierarchy uniqueName="[Intervencoes].[GIN_CODIGO]" caption="GIN_CODIGO" attribute="1" defaultMemberUniqueName="[Intervencoes].[GIN_CODIGO].[All]" allUniqueName="[Intervencoes].[GIN_CODIGO].[All]" dimensionUniqueName="[Intervencoes]" displayFolder="" count="0" memberValueDatatype="130" unbalanced="0"/>
    <cacheHierarchy uniqueName="[Intervencoes].[GIN_DESCRICAO]" caption="GIN_DESCRICAO" attribute="1" defaultMemberUniqueName="[Intervencoes].[GIN_DESCRICAO].[All]" allUniqueName="[Intervencoes].[GIN_DESCRICAO].[All]" dimensionUniqueName="[Intervencoes]" displayFolder="" count="0" memberValueDatatype="130" unbalanced="0"/>
    <cacheHierarchy uniqueName="[Intervencoes].[EIXO]" caption="EIXO" attribute="1" defaultMemberUniqueName="[Intervencoes].[EIXO].[All]" allUniqueName="[Intervencoes].[EIXO].[All]" dimensionUniqueName="[Intervencoes]" displayFolder="" count="0" memberValueDatatype="130" unbalanced="0"/>
    <cacheHierarchy uniqueName="[Intervencoes].[CANDIDATURAS]" caption="CANDIDATURAS" attribute="1" defaultMemberUniqueName="[Intervencoes].[CANDIDATURAS].[All]" allUniqueName="[Intervencoes].[CANDIDATURAS].[All]" dimensionUniqueName="[Intervencoes]" displayFolder="" count="0" memberValueDatatype="20" unbalanced="0"/>
    <cacheHierarchy uniqueName="[Intervencoes].[AREA]" caption="AREA" attribute="1" defaultMemberUniqueName="[Intervencoes].[AREA].[All]" allUniqueName="[Intervencoes].[AREA].[All]" dimensionUniqueName="[Intervencoes]" displayFolder="" count="0" memberValueDatatype="5" unbalanced="0"/>
    <cacheHierarchy uniqueName="[Intervencoes].[CN]" caption="CN" attribute="1" defaultMemberUniqueName="[Intervencoes].[CN].[All]" allUniqueName="[Intervencoes].[CN].[All]" dimensionUniqueName="[Intervencoes]" displayFolder="" count="0" memberValueDatatype="5" unbalanced="0"/>
    <cacheHierarchy uniqueName="[NUT2].[NDO_CODIGO]" caption="NDO_CODIGO" attribute="1" defaultMemberUniqueName="[NUT2].[NDO_CODIGO].[All]" allUniqueName="[NUT2].[NDO_CODIGO].[All]" dimensionUniqueName="[NUT2]" displayFolder="" count="0" memberValueDatatype="20" unbalanced="0"/>
    <cacheHierarchy uniqueName="[NUT2].[NDO_DESCRICAO]" caption="NDO_DESCRICAO" attribute="1" defaultMemberUniqueName="[NUT2].[NDO_DESCRICAO].[All]" allUniqueName="[NUT2].[NDO_DESCRICAO].[All]" dimensionUniqueName="[NUT2]" displayFolder="" count="0" memberValueDatatype="130" unbalanced="0"/>
    <cacheHierarchy uniqueName="[Pessoas].[NDO_CODIGO]" caption="NDO_CODIGO" attribute="1" defaultMemberUniqueName="[Pessoas].[NDO_CODIGO].[All]" allUniqueName="[Pessoas].[NDO_CODIGO].[All]" dimensionUniqueName="[Pessoas]" displayFolder="" count="0" memberValueDatatype="20" unbalanced="0"/>
    <cacheHierarchy uniqueName="[Pessoas].[NDO_DESCRICAO]" caption="NDO_DESCRICAO" attribute="1" defaultMemberUniqueName="[Pessoas].[NDO_DESCRICAO].[All]" allUniqueName="[Pessoas].[NDO_DESCRICAO].[All]" dimensionUniqueName="[Pessoas]" displayFolder="" count="0" memberValueDatatype="130" unbalanced="0"/>
    <cacheHierarchy uniqueName="[Pessoas].[TER_NAT_JUR]" caption="TER_NAT_JUR" attribute="1" defaultMemberUniqueName="[Pessoas].[TER_NAT_JUR].[All]" allUniqueName="[Pessoas].[TER_NAT_JUR].[All]" dimensionUniqueName="[Pessoas]" displayFolder="" count="0" memberValueDatatype="130" unbalanced="0"/>
    <cacheHierarchy uniqueName="[Pessoas].[CLASSE_IDADE]" caption="CLASSE_IDADE" attribute="1" defaultMemberUniqueName="[Pessoas].[CLASSE_IDADE].[All]" allUniqueName="[Pessoas].[CLASSE_IDADE].[All]" dimensionUniqueName="[Pessoas]" displayFolder="" count="0" memberValueDatatype="130" unbalanced="0"/>
    <cacheHierarchy uniqueName="[Pessoas].[GENERO]" caption="GENERO" attribute="1" defaultMemberUniqueName="[Pessoas].[GENERO].[All]" allUniqueName="[Pessoas].[GENERO].[All]" dimensionUniqueName="[Pessoas]" displayFolder="" count="0" memberValueDatatype="130" unbalanced="0"/>
    <cacheHierarchy uniqueName="[Pessoas].[BENEFICIARIOS]" caption="BENEFICIARIOS" attribute="1" defaultMemberUniqueName="[Pessoas].[BENEFICIARIOS].[All]" allUniqueName="[Pessoas].[BENEFICIARIOS].[All]" dimensionUniqueName="[Pessoas]" displayFolder="" count="0" memberValueDatatype="20" unbalanced="0"/>
    <cacheHierarchy uniqueName="[Pessoas].[Natureza Jurídica]" caption="Natureza Jurídica" attribute="1" defaultMemberUniqueName="[Pessoas].[Natureza Jurídica].[All]" allUniqueName="[Pessoas].[Natureza Jurídica].[All]" dimensionUniqueName="[Pessoas]" displayFolder="" count="0" memberValueDatatype="130" unbalanced="0"/>
    <cacheHierarchy uniqueName="[Measures].[__XL_Count Pessoas]" caption="__XL_Count Pessoas" measure="1" displayFolder="" measureGroup="Pessoas" count="0" hidden="1"/>
    <cacheHierarchy uniqueName="[Measures].[__XL_Count Exploracoes]" caption="__XL_Count Exploracoes" measure="1" displayFolder="" measureGroup="Exploracoes" count="0" hidden="1"/>
    <cacheHierarchy uniqueName="[Measures].[__XL_Count AreasCulturas]" caption="__XL_Count AreasCulturas" measure="1" displayFolder="" measureGroup="AreasCulturas" count="0" hidden="1"/>
    <cacheHierarchy uniqueName="[Measures].[__XL_Count CandidaturasCulturas]" caption="__XL_Count CandidaturasCulturas" measure="1" displayFolder="" measureGroup="CandidaturasCulturas" count="0" hidden="1"/>
    <cacheHierarchy uniqueName="[Measures].[__XL_Count Intervencoes]" caption="__XL_Count Intervencoes" measure="1" displayFolder="" measureGroup="Intervencoes" count="0" hidden="1"/>
    <cacheHierarchy uniqueName="[Measures].[__XL_Count Candidaturas]" caption="__XL_Count Candidaturas" measure="1" displayFolder="" measureGroup="Candidaturas" count="0" hidden="1"/>
    <cacheHierarchy uniqueName="[Measures].[__XL_Count NUT2]" caption="__XL_Count NUT2" measure="1" displayFolder="" measureGroup="NUT2" count="0" hidden="1"/>
    <cacheHierarchy uniqueName="[Measures].[__Não foram definidas medidas]" caption="__Não foram definidas medidas" measure="1" displayFolder="" count="0" hidden="1"/>
    <cacheHierarchy uniqueName="[Measures].[Soma de BENEFICIARIOS]" caption="Soma de BENEFICIARIOS" measure="1" displayFolder="" measureGroup="Pessoas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oma de N_EXP]" caption="Soma de N_EXP" measure="1" displayFolder="" measureGroup="Exploracoes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]" caption="Soma de AREA" measure="1" displayFolder="" measureGroup="Exploracoes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N_BEN]" caption="Soma de N_BEN" measure="1" displayFolder="" measureGroup="CandidaturasCulturas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N_BEN 2]" caption="Soma de N_BEN 2" measure="1" displayFolder="" measureGroup="AreasCultura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a de CANDIDATURAS]" caption="Soma de CANDIDATURAS" measure="1" displayFolder="" measureGroup="Intervencoes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oma de AREA 3]" caption="Soma de AREA 3" measure="1" displayFolder="" measureGroup="Intervencoes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oma de CN]" caption="Soma de CN" measure="1" displayFolder="" measureGroup="Intervencoes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oma de N_BEN 3]" caption="Soma de N_BEN 3" measure="1" displayFolder="" measureGroup="Candidatura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AREA 4]" caption="Soma de AREA 4" measure="1" displayFolder="" measureGroup="Candidatura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oma de CN 2]" caption="Soma de CN 2" measure="1" displayFolder="" measureGroup="Candidatura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Contagem de AREA]" caption="Contagem de AREA" measure="1" displayFolder="" measureGroup="AreasCultura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oma de AREA 2]" caption="Soma de AREA 2" measure="1" displayFolder="" measureGroup="AreasCultura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8">
    <dimension name="AreasCulturas" uniqueName="[AreasCulturas]" caption="AreasCulturas"/>
    <dimension name="Candidaturas" uniqueName="[Candidaturas]" caption="Candidaturas"/>
    <dimension name="CandidaturasCulturas" uniqueName="[CandidaturasCulturas]" caption="CandidaturasCulturas"/>
    <dimension name="Exploracoes" uniqueName="[Exploracoes]" caption="Exploracoes"/>
    <dimension name="Intervencoes" uniqueName="[Intervencoes]" caption="Intervencoes"/>
    <dimension measure="1" name="Measures" uniqueName="[Measures]" caption="Measures"/>
    <dimension name="NUT2" uniqueName="[NUT2]" caption="NUT2"/>
    <dimension name="Pessoas" uniqueName="[Pessoas]" caption="Pessoas"/>
  </dimensions>
  <measureGroups count="7">
    <measureGroup name="AreasCulturas" caption="AreasCulturas"/>
    <measureGroup name="Candidaturas" caption="Candidaturas"/>
    <measureGroup name="CandidaturasCulturas" caption="CandidaturasCulturas"/>
    <measureGroup name="Exploracoes" caption="Exploracoes"/>
    <measureGroup name="Intervencoes" caption="Intervencoes"/>
    <measureGroup name="NUT2" caption="NUT2"/>
    <measureGroup name="Pessoas" caption="Pessoas"/>
  </measureGroups>
  <maps count="12">
    <map measureGroup="0" dimension="0"/>
    <map measureGroup="0" dimension="6"/>
    <map measureGroup="1" dimension="1"/>
    <map measureGroup="1" dimension="6"/>
    <map measureGroup="2" dimension="2"/>
    <map measureGroup="2" dimension="6"/>
    <map measureGroup="3" dimension="3"/>
    <map measureGroup="3" dimension="6"/>
    <map measureGroup="4" dimension="4"/>
    <map measureGroup="5" dimension="6"/>
    <map measureGroup="6" dimension="6"/>
    <map measureGroup="6" dimension="7"/>
  </maps>
  <extLst>
    <ext xmlns:x14="http://schemas.microsoft.com/office/spreadsheetml/2009/9/main" uri="{725AE2AE-9491-48be-B2B4-4EB974FC3084}">
      <x14:pivotCacheDefinition pivotCacheId="93892738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0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9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8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7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6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41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3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3">
    <pageField fld="0" hier="2" name="[AreasCulturas].[NDO_DESCRICAO].&amp;[REGIAO AUTONOMA DA MADEIRA]" cap="REGIAO AUTONOMA DA MADEIRA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8" columnCount="1" cacheId="1849845234">
        <x15:pivotRow count="1">
          <x15:c>
            <x15:v>30.01</x15:v>
            <x15:x in="0"/>
          </x15:c>
        </x15:pivotRow>
        <x15:pivotRow count="1">
          <x15:c>
            <x15:v>20.07</x15:v>
            <x15:x in="0"/>
          </x15:c>
        </x15:pivotRow>
        <x15:pivotRow count="1">
          <x15:c>
            <x15:v>52.33</x15:v>
            <x15:x in="0"/>
          </x15:c>
        </x15:pivotRow>
        <x15:pivotRow count="1">
          <x15:c>
            <x15:v>919.79</x15:v>
            <x15:x in="0"/>
          </x15:c>
        </x15:pivotRow>
        <x15:pivotRow count="1">
          <x15:c>
            <x15:v>0.55000000000000004</x15:v>
            <x15:x in="0"/>
          </x15:c>
        </x15:pivotRow>
        <x15:pivotRow count="1">
          <x15:c>
            <x15:v>2.1800000000000002</x15:v>
            <x15:x in="0"/>
          </x15:c>
        </x15:pivotRow>
        <x15:pivotRow count="1">
          <x15:c>
            <x15:v>0.16</x15:v>
            <x15:x in="0"/>
          </x15:c>
        </x15:pivotRow>
        <x15:pivotRow count="1">
          <x15:c>
            <x15:v>1025.0899999999999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40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ALGARVE]" cap="ALGARVE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751008262">
        <x15:pivotRow count="1">
          <x15:c>
            <x15:v>1802.28</x15:v>
            <x15:x in="0"/>
          </x15:c>
        </x15:pivotRow>
        <x15:pivotRow count="1">
          <x15:c>
            <x15:v>9.8699999999999992</x15:v>
            <x15:x in="0"/>
          </x15:c>
        </x15:pivotRow>
        <x15:pivotRow count="1">
          <x15:c>
            <x15:v>8205.93</x15:v>
            <x15:x in="0"/>
          </x15:c>
        </x15:pivotRow>
        <x15:pivotRow count="1">
          <x15:c>
            <x15:v>569.44000000000005</x15:v>
            <x15:x in="0"/>
          </x15:c>
        </x15:pivotRow>
        <x15:pivotRow count="1">
          <x15:c>
            <x15:v>560.32000000000005</x15:v>
            <x15:x in="0"/>
          </x15:c>
        </x15:pivotRow>
        <x15:pivotRow count="1">
          <x15:c>
            <x15:v>2.5099999999999998</x15:v>
            <x15:x in="0"/>
          </x15:c>
        </x15:pivotRow>
        <x15:pivotRow count="1">
          <x15:c>
            <x15:v>169.5</x15:v>
            <x15:x in="0"/>
          </x15:c>
        </x15:pivotRow>
        <x15:pivotRow count="1">
          <x15:c>
            <x15:v>1704.02</x15:v>
            <x15:x in="0"/>
          </x15:c>
        </x15:pivotRow>
        <x15:pivotRow count="1">
          <x15:c>
            <x15:v>13023.87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9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ALENTEJO]" cap="ALENTEJO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824256319">
        <x15:pivotRow count="1">
          <x15:c>
            <x15:v>123573.56</x15:v>
            <x15:x in="0"/>
          </x15:c>
        </x15:pivotRow>
        <x15:pivotRow count="1">
          <x15:c>
            <x15:v>203.2</x15:v>
            <x15:x in="0"/>
          </x15:c>
        </x15:pivotRow>
        <x15:pivotRow count="1">
          <x15:c>
            <x15:v>353264.59</x15:v>
            <x15:x in="0"/>
          </x15:c>
        </x15:pivotRow>
        <x15:pivotRow count="1">
          <x15:c>
            <x15:v>25684.959999999999</x15:v>
            <x15:x in="0"/>
          </x15:c>
        </x15:pivotRow>
        <x15:pivotRow count="1">
          <x15:c>
            <x15:v>25484.560000000001</x15:v>
            <x15:x in="0"/>
          </x15:c>
        </x15:pivotRow>
        <x15:pivotRow count="1">
          <x15:c>
            <x15:v>5477.98</x15:v>
            <x15:x in="0"/>
          </x15:c>
        </x15:pivotRow>
        <x15:pivotRow count="1">
          <x15:c>
            <x15:v>472.27</x15:v>
            <x15:x in="0"/>
          </x15:c>
        </x15:pivotRow>
        <x15:pivotRow count="1">
          <x15:c>
            <x15:v>30753.75</x15:v>
            <x15:x in="0"/>
          </x15:c>
        </x15:pivotRow>
        <x15:pivotRow count="1">
          <x15:c>
            <x15:v>564914.87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8" cacheId="4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ÁREA METROPOLITANA DE LISBOA]" cap="ÁREA METROPOLITANA DE LISBOA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739898584">
        <x15:pivotRow count="1">
          <x15:c>
            <x15:v>9593.58</x15:v>
            <x15:x in="0"/>
          </x15:c>
        </x15:pivotRow>
        <x15:pivotRow count="1">
          <x15:c>
            <x15:v>21.65</x15:v>
            <x15:x in="0"/>
          </x15:c>
        </x15:pivotRow>
        <x15:pivotRow count="1">
          <x15:c>
            <x15:v>7642.46</x15:v>
            <x15:x in="0"/>
          </x15:c>
        </x15:pivotRow>
        <x15:pivotRow count="1">
          <x15:c>
            <x15:v>5534.74</x15:v>
            <x15:x in="0"/>
          </x15:c>
        </x15:pivotRow>
        <x15:pivotRow count="1">
          <x15:c>
            <x15:v>263.5</x15:v>
            <x15:x in="0"/>
          </x15:c>
        </x15:pivotRow>
        <x15:pivotRow count="1">
          <x15:c>
            <x15:v>29.9</x15:v>
            <x15:x in="0"/>
          </x15:c>
        </x15:pivotRow>
        <x15:pivotRow count="1">
          <x15:c>
            <x15:v>104.33</x15:v>
            <x15:x in="0"/>
          </x15:c>
        </x15:pivotRow>
        <x15:pivotRow count="1">
          <x15:c>
            <x15:v>1682.87</x15:v>
            <x15:x in="0"/>
          </x15:c>
        </x15:pivotRow>
        <x15:pivotRow count="1">
          <x15:c>
            <x15:v>24873.03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7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CENTRO]" cap="CENTRO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5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6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6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6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6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6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977361921">
        <x15:pivotRow count="1">
          <x15:c>
            <x15:v>50115.07</x15:v>
            <x15:x in="0"/>
          </x15:c>
        </x15:pivotRow>
        <x15:pivotRow count="1">
          <x15:c>
            <x15:v>62.98</x15:v>
            <x15:x in="0"/>
          </x15:c>
        </x15:pivotRow>
        <x15:pivotRow count="1">
          <x15:c>
            <x15:v>71727.61</x15:v>
            <x15:x in="0"/>
          </x15:c>
        </x15:pivotRow>
        <x15:pivotRow count="1">
          <x15:c>
            <x15:v>7703.49</x15:v>
            <x15:x in="0"/>
          </x15:c>
        </x15:pivotRow>
        <x15:pivotRow count="1">
          <x15:c>
            <x15:v>12153.93</x15:v>
            <x15:x in="0"/>
          </x15:c>
        </x15:pivotRow>
        <x15:pivotRow count="1">
          <x15:c>
            <x15:v>255.74</x15:v>
            <x15:x in="0"/>
          </x15:c>
        </x15:pivotRow>
        <x15:pivotRow count="1">
          <x15:c>
            <x15:v>384.19</x15:v>
            <x15:x in="0"/>
          </x15:c>
        </x15:pivotRow>
        <x15:pivotRow count="1">
          <x15:c>
            <x15:v>15385.03</x15:v>
            <x15:x in="0"/>
          </x15:c>
        </x15:pivotRow>
        <x15:pivotRow count="1">
          <x15:c>
            <x15:v>157788.04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31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5:B14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3">
    <pageField fld="0" hier="2" name="[AreasCulturas].[NDO_DESCRICAO].&amp;[NORTE]" cap="NORTE"/>
    <pageField fld="1" hier="3" name="[AreasCulturas].[TIPO_SUPERFICIE].&amp;[Superficie Agricola]" cap="Superficie Agricola"/>
    <pageField fld="2" hier="4" name="[AreasCulturas].[OCUPA_SOLO].&amp;[Culturas Temporarias]" cap="Culturas Temporarias"/>
  </pageFields>
  <dataFields count="1">
    <dataField name="Soma de AREA" fld="5" baseField="0" baseItem="0"/>
  </dataFields>
  <chartFormats count="38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  <chartFormat chart="1" format="4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352377868">
        <x15:pivotRow count="1">
          <x15:c>
            <x15:v>59898.3</x15:v>
            <x15:x in="0"/>
          </x15:c>
        </x15:pivotRow>
        <x15:pivotRow count="1">
          <x15:c>
            <x15:v>73.319999999999993</x15:v>
            <x15:x in="0"/>
          </x15:c>
        </x15:pivotRow>
        <x15:pivotRow count="1">
          <x15:c>
            <x15:v>29245.34</x15:v>
            <x15:x in="0"/>
          </x15:c>
        </x15:pivotRow>
        <x15:pivotRow count="1">
          <x15:c>
            <x15:v>13360.87</x15:v>
            <x15:x in="0"/>
          </x15:c>
        </x15:pivotRow>
        <x15:pivotRow count="1">
          <x15:c>
            <x15:v>3457.2</x15:v>
            <x15:x in="0"/>
          </x15:c>
        </x15:pivotRow>
        <x15:pivotRow count="1">
          <x15:c>
            <x15:v>28.48</x15:v>
            <x15:x in="0"/>
          </x15:c>
        </x15:pivotRow>
        <x15:pivotRow count="1">
          <x15:c>
            <x15:v>487.84</x15:v>
            <x15:x in="0"/>
          </x15:c>
        </x15:pivotRow>
        <x15:pivotRow count="1">
          <x15:c>
            <x15:v>26298.19</x15:v>
            <x15:x in="0"/>
          </x15:c>
        </x15:pivotRow>
        <x15:pivotRow count="1">
          <x15:c>
            <x15:v>132849.54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30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B13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0" hier="3" name="[AreasCulturas].[TIPO_SUPERFICIE].&amp;[Superficie Agricola]" cap="Superficie Agricola"/>
    <pageField fld="1" hier="4" name="[AreasCulturas].[OCUPA_SOLO].&amp;[Culturas Temporarias]" cap="Culturas Temporarias"/>
  </pageFields>
  <dataFields count="1">
    <dataField name="Soma de AREA" fld="4" baseField="0" baseItem="0"/>
  </dataFields>
  <chartFormats count="57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18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20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21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5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7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58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59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60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6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62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63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64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65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66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67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68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1" format="69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1" format="70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1" format="7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7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7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7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7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7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1" cacheId="1869233458">
        <x15:pivotRow count="1">
          <x15:c>
            <x15:v>245012.8</x15:v>
            <x15:x in="0"/>
          </x15:c>
        </x15:pivotRow>
        <x15:pivotRow count="1">
          <x15:c>
            <x15:v>391.09</x15:v>
            <x15:x in="0"/>
          </x15:c>
        </x15:pivotRow>
        <x15:pivotRow count="1">
          <x15:c>
            <x15:v>470138.26</x15:v>
            <x15:x in="0"/>
          </x15:c>
        </x15:pivotRow>
        <x15:pivotRow count="1">
          <x15:c>
            <x15:v>53773.29</x15:v>
            <x15:x in="0"/>
          </x15:c>
        </x15:pivotRow>
        <x15:pivotRow count="1">
          <x15:c>
            <x15:v>41920.06</x15:v>
            <x15:x in="0"/>
          </x15:c>
        </x15:pivotRow>
        <x15:pivotRow count="1">
          <x15:c>
            <x15:v>5794.61</x15:v>
            <x15:x in="0"/>
          </x15:c>
        </x15:pivotRow>
        <x15:pivotRow count="1">
          <x15:c>
            <x15:v>1620.31</x15:v>
            <x15:x in="0"/>
          </x15:c>
        </x15:pivotRow>
        <x15:pivotRow count="1">
          <x15:c>
            <x15:v>75824.02</x15:v>
            <x15:x in="0"/>
          </x15:c>
        </x15:pivotRow>
        <x15:pivotRow count="1">
          <x15:c>
            <x15:v>894474.44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5D027-150B-45BB-AA6C-F24023E9DD6B}" name="PivotChartTable29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H15" firstHeaderRow="1" firstDataRow="3" firstDataCol="1" rowPageCount="2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9">
    <i>
      <x v="3"/>
    </i>
    <i>
      <x v="2"/>
    </i>
    <i>
      <x/>
    </i>
    <i>
      <x v="7"/>
    </i>
    <i>
      <x v="4"/>
    </i>
    <i>
      <x v="6"/>
    </i>
    <i>
      <x v="5"/>
    </i>
    <i>
      <x v="1"/>
    </i>
    <i t="grand">
      <x/>
    </i>
  </rowItems>
  <colFields count="2">
    <field x="6"/>
    <field x="7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0" hier="19" name="[CandidaturasCulturas].[TIPO_SUPERFICIE].&amp;[Superficie Agricola]" cap="Superficie Agricola"/>
    <pageField fld="1" hier="20" name="[CandidaturasCulturas].[OCUPA_SOLO].&amp;[Culturas Temporarias]" cap="Culturas Temporarias"/>
  </pageFields>
  <dataFields count="1">
    <dataField name="Soma de N_BEN" fld="3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  <chartFormat chart="1" format="19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1" format="20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1" format="21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1" format="22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1" format="2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1" format="2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9" columnCount="7" cacheId="1183381258">
        <x15:pivotRow count="7">
          <x15:c>
            <x15:v>48083</x15:v>
            <x15:x in="0"/>
          </x15:c>
          <x15:c>
            <x15:v>20975</x15:v>
            <x15:x in="0"/>
          </x15:c>
          <x15:c>
            <x15:v>336</x15:v>
            <x15:x in="0"/>
          </x15:c>
          <x15:c>
            <x15:v>3156</x15:v>
            <x15:x in="0"/>
          </x15:c>
          <x15:c>
            <x15:v>951</x15:v>
            <x15:x in="0"/>
          </x15:c>
          <x15:c>
            <x15:v>7741</x15:v>
            <x15:x in="0"/>
          </x15:c>
          <x15:c>
            <x15:v>81242</x15:v>
            <x15:x in="0"/>
          </x15:c>
        </x15:pivotRow>
        <x15:pivotRow count="7">
          <x15:c>
            <x15:v>31877</x15:v>
            <x15:x in="0"/>
          </x15:c>
          <x15:c>
            <x15:v>23807</x15:v>
            <x15:x in="0"/>
          </x15:c>
          <x15:c>
            <x15:v>791</x15:v>
            <x15:x in="0"/>
          </x15:c>
          <x15:c>
            <x15:v>15957</x15:v>
            <x15:x in="0"/>
          </x15:c>
          <x15:c>
            <x15:v>2450</x15:v>
            <x15:x in="0"/>
          </x15:c>
          <x15:c>
            <x15:v>178</x15:v>
            <x15:x in="0"/>
          </x15:c>
          <x15:c>
            <x15:v>75060</x15:v>
            <x15:x in="0"/>
          </x15:c>
        </x15:pivotRow>
        <x15:pivotRow count="7">
          <x15:c>
            <x15:v>38031</x15:v>
            <x15:x in="0"/>
          </x15:c>
          <x15:c>
            <x15:v>22096</x15:v>
            <x15:x in="0"/>
          </x15:c>
          <x15:c>
            <x15:v>357</x15:v>
            <x15:x in="0"/>
          </x15:c>
          <x15:c>
            <x15:v>4771</x15:v>
            <x15:x in="0"/>
          </x15:c>
          <x15:c>
            <x15:v>706</x15:v>
            <x15:x in="0"/>
          </x15:c>
          <x15:c>
            <x15:v>134</x15:v>
            <x15:x in="0"/>
          </x15:c>
          <x15:c>
            <x15:v>66095</x15:v>
            <x15:x in="0"/>
          </x15:c>
        </x15:pivotRow>
        <x15:pivotRow count="7">
          <x15:c>
            <x15:v>21409</x15:v>
            <x15:x in="0"/>
          </x15:c>
          <x15:c>
            <x15:v>9249</x15:v>
            <x15:x in="0"/>
          </x15:c>
          <x15:c>
            <x15:v>294</x15:v>
            <x15:x in="0"/>
          </x15:c>
          <x15:c>
            <x15:v>3746</x15:v>
            <x15:x in="0"/>
          </x15:c>
          <x15:c>
            <x15:v>584</x15:v>
            <x15:x in="0"/>
          </x15:c>
          <x15:c>
            <x15:v>5</x15:v>
            <x15:x in="0"/>
          </x15:c>
          <x15:c>
            <x15:v>35287</x15:v>
            <x15:x in="0"/>
          </x15:c>
        </x15:pivotRow>
        <x15:pivotRow count="7">
          <x15:c>
            <x15:v>5275</x15:v>
            <x15:x in="0"/>
          </x15:c>
          <x15:c>
            <x15:v>5130</x15:v>
            <x15:x in="0"/>
          </x15:c>
          <x15:c>
            <x15:v>62</x15:v>
            <x15:x in="0"/>
          </x15:c>
          <x15:c>
            <x15:v>1979</x15:v>
            <x15:x in="0"/>
          </x15:c>
          <x15:c>
            <x15:v>195</x15:v>
            <x15:x in="0"/>
          </x15:c>
          <x15:c>
            <x15:v>18</x15:v>
            <x15:x in="0"/>
          </x15:c>
          <x15:c>
            <x15:v>12659</x15:v>
            <x15:x in="0"/>
          </x15:c>
        </x15:pivotRow>
        <x15:pivotRow count="7">
          <x15:c>
            <x15:v>961</x15:v>
            <x15:x in="0"/>
          </x15:c>
          <x15:c>
            <x15:v>502</x15:v>
            <x15:x in="0"/>
          </x15:c>
          <x15:c>
            <x15:v>28</x15:v>
            <x15:x in="0"/>
          </x15:c>
          <x15:c>
            <x15:v>159</x15:v>
            <x15:x in="0"/>
          </x15:c>
          <x15:c>
            <x15:v>183</x15:v>
            <x15:x in="0"/>
          </x15:c>
          <x15:c>
            <x15:v>18</x15:v>
            <x15:x in="0"/>
          </x15:c>
          <x15:c>
            <x15:v>1851</x15:v>
            <x15:x in="0"/>
          </x15:c>
        </x15:pivotRow>
        <x15:pivotRow count="7">
          <x15:c>
            <x15:v>59</x15:v>
            <x15:x in="0"/>
          </x15:c>
          <x15:c>
            <x15:v>99</x15:v>
            <x15:x in="0"/>
          </x15:c>
          <x15:c>
            <x15:v>4</x15:v>
            <x15:x in="0"/>
          </x15:c>
          <x15:c>
            <x15:v>295</x15:v>
            <x15:x in="0"/>
          </x15:c>
          <x15:c>
            <x15:v>3</x15:v>
            <x15:x in="0"/>
          </x15:c>
          <x15:c t="e">
            <x15:v/>
            <x15:x in="0"/>
          </x15:c>
          <x15:c>
            <x15:v>460</x15:v>
            <x15:x in="0"/>
          </x15:c>
        </x15:pivotRow>
        <x15:pivotRow count="7">
          <x15:c>
            <x15:v>206</x15:v>
            <x15:x in="0"/>
          </x15:c>
          <x15:c>
            <x15:v>64</x15:v>
            <x15:x in="0"/>
          </x15:c>
          <x15:c>
            <x15:v>7</x15:v>
            <x15:x in="0"/>
          </x15:c>
          <x15:c>
            <x15:v>25</x15:v>
            <x15:x in="0"/>
          </x15:c>
          <x15:c>
            <x15:v>4</x15:v>
            <x15:x in="0"/>
          </x15:c>
          <x15:c>
            <x15:v>50</x15:v>
            <x15:x in="0"/>
          </x15:c>
          <x15:c>
            <x15:v>356</x15:v>
            <x15:x in="0"/>
          </x15:c>
        </x15:pivotRow>
        <x15:pivotRow count="7">
          <x15:c>
            <x15:v>145901</x15:v>
            <x15:x in="0"/>
          </x15:c>
          <x15:c>
            <x15:v>81922</x15:v>
            <x15:x in="0"/>
          </x15:c>
          <x15:c>
            <x15:v>1879</x15:v>
            <x15:x in="0"/>
          </x15:c>
          <x15:c>
            <x15:v>30088</x15:v>
            <x15:x in="0"/>
          </x15:c>
          <x15:c>
            <x15:v>5076</x15:v>
            <x15:x in="0"/>
          </x15:c>
          <x15:c>
            <x15:v>8144</x15:v>
            <x15:x in="0"/>
          </x15:c>
          <x15:c>
            <x15:v>273010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213285-6D76-4494-8F7D-3A1F336426AD}" name="PivotChartTable13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D18" firstHeaderRow="1" firstDataRow="2" firstDataCol="1" rowPageCount="2" colPageCount="1"/>
  <pivotFields count="8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s="1" x="0"/>
        <item s="1" x="1"/>
        <item x="2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2">
    <field x="1"/>
    <field x="7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2">
    <pageField fld="2" hier="19" name="[CandidaturasCulturas].[TIPO_SUPERFICIE].&amp;[Superficie Agricola]" cap="Superficie Agricola"/>
    <pageField fld="4" hier="21" name="[CandidaturasCulturas].[GRUPO_CULTURA].&amp;" cap=""/>
  </pageFields>
  <dataFields count="1">
    <dataField name="Soma de N_BEN" fld="5" baseField="0" baseItem="0"/>
  </dataFields>
  <chartFormats count="3">
    <chartFormat chart="0" format="0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23"/>
    <rowHierarchyUsage hierarchyUsage="37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3" cacheId="1478716035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85462</x15:v>
            <x15:x in="0"/>
          </x15:c>
          <x15:c>
            <x15:v>74411</x15:v>
            <x15:x in="0"/>
          </x15:c>
          <x15:c>
            <x15:v>159873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44437</x15:v>
            <x15:x in="0"/>
          </x15:c>
          <x15:c>
            <x15:v>41283</x15:v>
            <x15:x in="0"/>
          </x15:c>
          <x15:c>
            <x15:v>85720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1288</x15:v>
            <x15:x in="0"/>
          </x15:c>
          <x15:c>
            <x15:v>1136</x15:v>
            <x15:x in="0"/>
          </x15:c>
          <x15:c>
            <x15:v>2424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25801</x15:v>
            <x15:x in="0"/>
          </x15:c>
          <x15:c>
            <x15:v>19191</x15:v>
            <x15:x in="0"/>
          </x15:c>
          <x15:c>
            <x15:v>44992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5134</x15:v>
            <x15:x in="0"/>
          </x15:c>
          <x15:c>
            <x15:v>3535</x15:v>
            <x15:x in="0"/>
          </x15:c>
          <x15:c>
            <x15:v>8669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9696</x15:v>
            <x15:x in="0"/>
          </x15:c>
          <x15:c>
            <x15:v>7850</x15:v>
            <x15:x in="0"/>
          </x15:c>
          <x15:c>
            <x15:v>17546</x15:v>
            <x15:x in="0"/>
          </x15:c>
        </x15:pivotRow>
        <x15:pivotRow count="3">
          <x15:c>
            <x15:v>171818</x15:v>
            <x15:x in="0"/>
          </x15:c>
          <x15:c>
            <x15:v>147406</x15:v>
            <x15:x in="0"/>
          </x15:c>
          <x15:c>
            <x15:v>319224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85946B-AC13-46A0-964F-6D66A7B83AC2}" name="PivotChartTable12" cacheId="24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3:D17" firstHeaderRow="1" firstDataRow="2" firstDataCol="1" rowPageCount="1" colPageCount="1"/>
  <pivotFields count="6"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</pivotFields>
  <rowFields count="2">
    <field x="3"/>
    <field x="4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0" hier="3" name="[AreasCulturas].[TIPO_SUPERFICIE].&amp;[Superficie Agricola]" cap="Superficie Agricola"/>
  </pageFields>
  <dataFields count="1">
    <dataField name="Soma de AREA" fld="5" baseField="0" baseItem="0"/>
  </dataFields>
  <chartFormats count="4">
    <chartFormat chart="0" format="4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2">
    <rowHierarchyUsage hierarchyUsage="9"/>
    <rowHierarchyUsage hierarchyUsage="37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3" cacheId="700748058"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595918.53</x15:v>
            <x15:x in="0"/>
          </x15:c>
          <x15:c>
            <x15:v>132849.54</x15:v>
            <x15:x in="0"/>
          </x15:c>
          <x15:c>
            <x15:v>728768.07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353860.04</x15:v>
            <x15:x in="0"/>
          </x15:c>
          <x15:c>
            <x15:v>157788.04</x15:v>
            <x15:x in="0"/>
          </x15:c>
          <x15:c>
            <x15:v>511648.08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42650.27</x15:v>
            <x15:x in="0"/>
          </x15:c>
          <x15:c>
            <x15:v>24873.03</x15:v>
            <x15:x in="0"/>
          </x15:c>
          <x15:c>
            <x15:v>67523.3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1629191.46</x15:v>
            <x15:x in="0"/>
          </x15:c>
          <x15:c>
            <x15:v>564914.87</x15:v>
            <x15:x in="0"/>
          </x15:c>
          <x15:c>
            <x15:v>2194106.33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77761.78</x15:v>
            <x15:x in="0"/>
          </x15:c>
          <x15:c>
            <x15:v>13023.87</x15:v>
            <x15:x in="0"/>
          </x15:c>
          <x15:c>
            <x15:v>90785.65</x15:v>
            <x15:x in="0"/>
          </x15:c>
        </x15:pivotRow>
        <x15:pivotRow count="3">
          <x15:c t="e">
            <x15:v/>
          </x15:c>
          <x15:c t="e">
            <x15:v/>
          </x15:c>
          <x15:c t="e">
            <x15:v/>
          </x15:c>
        </x15:pivotRow>
        <x15:pivotRow count="3">
          <x15:c>
            <x15:v>2130.67</x15:v>
            <x15:x in="0"/>
          </x15:c>
          <x15:c>
            <x15:v>1025.0899999999999</x15:v>
            <x15:x in="0"/>
          </x15:c>
          <x15:c>
            <x15:v>3155.76</x15:v>
            <x15:x in="0"/>
          </x15:c>
        </x15:pivotRow>
        <x15:pivotRow count="3">
          <x15:c>
            <x15:v>2701512.75</x15:v>
            <x15:x in="0"/>
          </x15:c>
          <x15:c>
            <x15:v>894474.44</x15:v>
            <x15:x in="0"/>
          </x15:c>
          <x15:c>
            <x15:v>3595987.19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5DF378-1DE3-47CB-B3E2-B314839936EA}" name="PivotChartTable11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x="6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[Zonas de Protecao]" cap="Zonas de Protecao"/>
    <pageField fld="3" hier="20" name="[CandidaturasCulturas].[OCUPA_SOLO].&amp;" cap=""/>
    <pageField fld="4" hier="21" name="[CandidaturasCulturas].[GRUPO_CULTURA].&amp;" cap=""/>
  </pageFields>
  <dataFields count="1">
    <dataField name="Soma de N_BEN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083339987">
        <x15:pivotRow count="1">
          <x15:c>
            <x15:v>425</x15:v>
            <x15:x in="0"/>
          </x15:c>
        </x15:pivotRow>
        <x15:pivotRow count="1">
          <x15:c>
            <x15:v>78</x15:v>
            <x15:x in="0"/>
          </x15:c>
        </x15:pivotRow>
        <x15:pivotRow count="1">
          <x15:c>
            <x15:v>23</x15:v>
            <x15:x in="0"/>
          </x15:c>
        </x15:pivotRow>
        <x15:pivotRow count="1">
          <x15:c>
            <x15:v>650</x15:v>
            <x15:x in="0"/>
          </x15:c>
        </x15:pivotRow>
        <x15:pivotRow count="1">
          <x15:c>
            <x15:v>731</x15:v>
            <x15:x in="0"/>
          </x15:c>
        </x15:pivotRow>
        <x15:pivotRow count="1">
          <x15:c>
            <x15:v>4</x15:v>
            <x15:x in="0"/>
          </x15:c>
        </x15:pivotRow>
        <x15:pivotRow count="1">
          <x15:c>
            <x15:v>1911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3E8AA1-B8A9-4B08-B4FA-AA8EF4AFD885}" name="PivotChartTable10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[Superficie Florestal]" cap="Superficie Florestal"/>
    <pageField fld="3" hier="20" name="[CandidaturasCulturas].[OCUPA_SOLO].&amp;" cap=""/>
    <pageField fld="4" hier="21" name="[CandidaturasCulturas].[GRUPO_CULTURA].&amp;" cap=""/>
  </pageFields>
  <dataFields count="1">
    <dataField name="Soma de N_BEN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965284235">
        <x15:pivotRow count="1">
          <x15:c>
            <x15:v>3515</x15:v>
            <x15:x in="0"/>
          </x15:c>
        </x15:pivotRow>
        <x15:pivotRow count="1">
          <x15:c>
            <x15:v>877</x15:v>
            <x15:x in="0"/>
          </x15:c>
        </x15:pivotRow>
        <x15:pivotRow count="1">
          <x15:c>
            <x15:v>222</x15:v>
            <x15:x in="0"/>
          </x15:c>
        </x15:pivotRow>
        <x15:pivotRow count="1">
          <x15:c>
            <x15:v>7407</x15:v>
            <x15:x in="0"/>
          </x15:c>
        </x15:pivotRow>
        <x15:pivotRow count="1">
          <x15:c>
            <x15:v>12853</x15:v>
            <x15:x in="0"/>
          </x15:c>
        </x15:pivotRow>
        <x15:pivotRow count="1">
          <x15:c>
            <x15:v>378</x15:v>
            <x15:x in="0"/>
          </x15:c>
        </x15:pivotRow>
        <x15:pivotRow count="1">
          <x15:c>
            <x15:v>25252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B471D-4270-4EA2-A245-69CDCC009CDF}" name="PivotChartTable9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1" hier="19" name="[CandidaturasCulturas].[TIPO_SUPERFICIE].&amp;[Superficie Agricola]" cap="Superficie Agricola"/>
    <pageField fld="3" hier="20" name="[CandidaturasCulturas].[OCUPA_SOLO].&amp;" cap=""/>
    <pageField fld="4" hier="21" name="[CandidaturasCulturas].[GRUPO_CULTURA].&amp;" cap=""/>
  </pageFields>
  <dataFields count="1">
    <dataField name="Soma de N_BEN" fld="2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955947531">
        <x15:pivotRow count="1">
          <x15:c>
            <x15:v>27166</x15:v>
            <x15:x in="0"/>
          </x15:c>
        </x15:pivotRow>
        <x15:pivotRow count="1">
          <x15:c>
            <x15:v>5196</x15:v>
            <x15:x in="0"/>
          </x15:c>
        </x15:pivotRow>
        <x15:pivotRow count="1">
          <x15:c>
            <x15:v>1487</x15:v>
            <x15:x in="0"/>
          </x15:c>
        </x15:pivotRow>
        <x15:pivotRow count="1">
          <x15:c>
            <x15:v>47422</x15:v>
            <x15:x in="0"/>
          </x15:c>
        </x15:pivotRow>
        <x15:pivotRow count="1">
          <x15:c>
            <x15:v>89164</x15:v>
            <x15:x in="0"/>
          </x15:c>
        </x15:pivotRow>
        <x15:pivotRow count="1">
          <x15:c>
            <x15:v>12385</x15:v>
            <x15:x in="0"/>
          </x15:c>
        </x15:pivotRow>
        <x15:pivotRow count="1">
          <x15:c>
            <x15:v>182820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04F3E9-D2EB-48B6-99E0-6AAACF0F2756}" name="PivotChartTable8" cacheId="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12" firstHeaderRow="1" firstDataRow="1" firstDataCol="1" rowPageCount="3" colPageCount="1"/>
  <pivotFields count="7"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x="6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3" hier="19" name="[CandidaturasCulturas].[TIPO_SUPERFICIE].&amp;[Elementos Lineares e da Paisagem]" cap="Elementos Lineares e da Paisagem"/>
    <pageField fld="4" hier="20" name="[CandidaturasCulturas].[OCUPA_SOLO].&amp;" cap=""/>
    <pageField fld="5" hier="21" name="[CandidaturasCulturas].[GRUPO_CULTURA].&amp;" cap=""/>
  </pageFields>
  <dataFields count="1">
    <dataField name="Soma de N_BEN" fld="1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722813636">
        <x15:pivotRow count="1">
          <x15:c>
            <x15:v>5532</x15:v>
            <x15:x in="0"/>
          </x15:c>
        </x15:pivotRow>
        <x15:pivotRow count="1">
          <x15:c>
            <x15:v>786</x15:v>
            <x15:x in="0"/>
          </x15:c>
        </x15:pivotRow>
        <x15:pivotRow count="1">
          <x15:c>
            <x15:v>415</x15:v>
            <x15:x in="0"/>
          </x15:c>
        </x15:pivotRow>
        <x15:pivotRow count="1">
          <x15:c>
            <x15:v>8256</x15:v>
            <x15:x in="0"/>
          </x15:c>
        </x15:pivotRow>
        <x15:pivotRow count="1">
          <x15:c>
            <x15:v>16108</x15:v>
            <x15:x in="0"/>
          </x15:c>
        </x15:pivotRow>
        <x15:pivotRow count="1">
          <x15:c>
            <x15:v>1</x15:v>
            <x15:x in="0"/>
          </x15:c>
        </x15:pivotRow>
        <x15:pivotRow count="1">
          <x15:c>
            <x15:v>31098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88B81-BD9D-4CD4-B468-15193DCA1C1C}" name="PivotChartTable14" cacheId="9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19" firstHeaderRow="1" firstDataRow="1" firstDataCol="1" rowPageCount="2" colPageCount="1"/>
  <pivotFields count="5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2">
    <pageField fld="0" hier="3" name="[AreasCulturas].[TIPO_SUPERFICIE].&amp;[Superficie Agricola]" cap="Superficie Agricola"/>
    <pageField fld="1" hier="4" name="[AreasCulturas].[OCUPA_SOLO].&amp;[Culturas Permanentes]" cap="Culturas Permanentes"/>
  </pageFields>
  <dataFields count="1">
    <dataField name="Soma de AREA" fld="4" baseField="0" baseItem="0"/>
  </dataFields>
  <chartFormats count="34">
    <chartFormat chart="0" format="0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16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19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14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15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18" series="1">
      <pivotArea type="data" outline="0" fieldPosition="0">
        <references count="1">
          <reference field="2" count="1" selected="0">
            <x v="21"/>
          </reference>
        </references>
      </pivotArea>
    </chartFormat>
    <chartFormat chart="0" format="20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21" series="1">
      <pivotArea type="data" outline="0" fieldPosition="0">
        <references count="1">
          <reference field="2" count="1" selected="0">
            <x v="11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13"/>
          </reference>
        </references>
      </pivotArea>
    </chartFormat>
    <chartFormat chart="0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8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49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50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5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2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5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54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5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938927389">
        <x15:pivotRow count="1">
          <x15:c>
            <x15:v>12439.44</x15:v>
            <x15:x in="0"/>
          </x15:c>
        </x15:pivotRow>
        <x15:pivotRow count="1">
          <x15:c>
            <x15:v>29.4</x15:v>
            <x15:x in="0"/>
          </x15:c>
        </x15:pivotRow>
        <x15:pivotRow count="1">
          <x15:c>
            <x15:v>200318.54</x15:v>
            <x15:x in="0"/>
          </x15:c>
        </x15:pivotRow>
        <x15:pivotRow count="1">
          <x15:c>
            <x15:v>28662.57</x15:v>
            <x15:x in="0"/>
          </x15:c>
        </x15:pivotRow>
        <x15:pivotRow count="1">
          <x15:c>
            <x15:v>10797.16</x15:v>
            <x15:x in="0"/>
          </x15:c>
        </x15:pivotRow>
        <x15:pivotRow count="1">
          <x15:c>
            <x15:v>29193.54</x15:v>
            <x15:x in="0"/>
          </x15:c>
        </x15:pivotRow>
        <x15:pivotRow count="1">
          <x15:c>
            <x15:v>311172.45</x15:v>
            <x15:x in="0"/>
          </x15:c>
        </x15:pivotRow>
        <x15:pivotRow count="1">
          <x15:c>
            <x15:v>1082.6099999999999</x15:v>
            <x15:x in="0"/>
          </x15:c>
        </x15:pivotRow>
        <x15:pivotRow count="1">
          <x15:c>
            <x15:v>214.25</x15:v>
            <x15:x in="0"/>
          </x15:c>
        </x15:pivotRow>
        <x15:pivotRow count="1">
          <x15:c>
            <x15:v>7812.69</x15:v>
            <x15:x in="0"/>
          </x15:c>
        </x15:pivotRow>
        <x15:pivotRow count="1">
          <x15:c>
            <x15:v>331187.84000000003</x15:v>
            <x15:x in="0"/>
          </x15:c>
        </x15:pivotRow>
        <x15:pivotRow count="1">
          <x15:c>
            <x15:v>1641181.59</x15:v>
            <x15:x in="0"/>
          </x15:c>
        </x15:pivotRow>
        <x15:pivotRow count="1">
          <x15:c>
            <x15:v>129.69999999999999</x15:v>
            <x15:x in="0"/>
          </x15:c>
        </x15:pivotRow>
        <x15:pivotRow count="1">
          <x15:c>
            <x15:v>127290.97</x15:v>
            <x15:x in="0"/>
          </x15:c>
        </x15:pivotRow>
        <x15:pivotRow count="1">
          <x15:c>
            <x15:v>2701512.75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5" cacheId="9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NORTE]" cap="NORTE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1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2049924826">
        <x15:pivotRow count="1">
          <x15:c>
            <x15:v>924.17</x15:v>
            <x15:x in="0"/>
          </x15:c>
        </x15:pivotRow>
        <x15:pivotRow count="1">
          <x15:c>
            <x15:v>3.67</x15:v>
            <x15:x in="0"/>
          </x15:c>
        </x15:pivotRow>
        <x15:pivotRow count="1">
          <x15:c>
            <x15:v>72439.77</x15:v>
            <x15:x in="0"/>
          </x15:c>
        </x15:pivotRow>
        <x15:pivotRow count="1">
          <x15:c>
            <x15:v>9592.2800000000007</x15:v>
            <x15:x in="0"/>
          </x15:c>
        </x15:pivotRow>
        <x15:pivotRow count="1">
          <x15:c>
            <x15:v>2728.23</x15:v>
            <x15:x in="0"/>
          </x15:c>
        </x15:pivotRow>
        <x15:pivotRow count="1">
          <x15:c>
            <x15:v>7017.41</x15:v>
            <x15:x in="0"/>
          </x15:c>
        </x15:pivotRow>
        <x15:pivotRow count="1">
          <x15:c>
            <x15:v>73481.16</x15:v>
            <x15:x in="0"/>
          </x15:c>
        </x15:pivotRow>
        <x15:pivotRow count="1">
          <x15:c>
            <x15:v>143.41</x15:v>
            <x15:x in="0"/>
          </x15:c>
        </x15:pivotRow>
        <x15:pivotRow count="1">
          <x15:c>
            <x15:v>77.44</x15:v>
            <x15:x in="0"/>
          </x15:c>
        </x15:pivotRow>
        <x15:pivotRow count="1">
          <x15:c>
            <x15:v>1562.06</x15:v>
            <x15:x in="0"/>
          </x15:c>
        </x15:pivotRow>
        <x15:pivotRow count="1">
          <x15:c>
            <x15:v>9272.49</x15:v>
            <x15:x in="0"/>
          </x15:c>
        </x15:pivotRow>
        <x15:pivotRow count="1">
          <x15:c>
            <x15:v>352579.09</x15:v>
            <x15:x in="0"/>
          </x15:c>
        </x15:pivotRow>
        <x15:pivotRow count="1">
          <x15:c>
            <x15:v>114.79</x15:v>
            <x15:x in="0"/>
          </x15:c>
        </x15:pivotRow>
        <x15:pivotRow count="1">
          <x15:c>
            <x15:v>65982.559999999998</x15:v>
            <x15:x in="0"/>
          </x15:c>
        </x15:pivotRow>
        <x15:pivotRow count="1">
          <x15:c>
            <x15:v>595918.53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45D027-150B-45BB-AA6C-F24023E9DD6B}" name="PivotChartTable24" cacheId="3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H21" firstHeaderRow="1" firstDataRow="3" firstDataCol="1" rowPageCount="2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sortType="descending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ubtotalTop="0" showAll="0" defaultSubtotal="0"/>
    <pivotField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15">
    <i>
      <x v="11"/>
    </i>
    <i>
      <x v="6"/>
    </i>
    <i>
      <x v="13"/>
    </i>
    <i>
      <x v="2"/>
    </i>
    <i>
      <x v="5"/>
    </i>
    <i>
      <x v="3"/>
    </i>
    <i>
      <x v="10"/>
    </i>
    <i>
      <x/>
    </i>
    <i>
      <x v="4"/>
    </i>
    <i>
      <x v="9"/>
    </i>
    <i>
      <x v="7"/>
    </i>
    <i>
      <x v="12"/>
    </i>
    <i>
      <x v="8"/>
    </i>
    <i>
      <x v="1"/>
    </i>
    <i t="grand">
      <x/>
    </i>
  </rowItems>
  <colFields count="2">
    <field x="6"/>
    <field x="7"/>
  </colFields>
  <col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colItems>
  <pageFields count="2">
    <pageField fld="0" hier="19" name="[CandidaturasCulturas].[TIPO_SUPERFICIE].&amp;[Superficie Agricola]" cap="Superficie Agricola"/>
    <pageField fld="1" hier="20" name="[CandidaturasCulturas].[OCUPA_SOLO].&amp;[Culturas Permanentes]" cap="Culturas Permanentes"/>
  </pageFields>
  <dataFields count="1">
    <dataField name="Soma de N_BEN" fld="3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0"/>
          </reference>
          <reference field="7" count="1" selected="0">
            <x v="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2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3"/>
          </reference>
          <reference field="7" count="1" selected="0">
            <x v="3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4"/>
          </reference>
          <reference field="7" count="1" selected="0">
            <x v="4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5"/>
          </reference>
          <reference field="7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i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[CandidaturasCulturas].[GRUPO_CULTURA].&amp;[Outras Culturas Temporarias]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21"/>
  </rowHierarchiesUsage>
  <colHierarchiesUsage count="2">
    <colHierarchyUsage hierarchyUsage="23"/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7" cacheId="397666842">
        <x15:pivotRow count="7">
          <x15:c>
            <x15:v>58364</x15:v>
            <x15:x in="0"/>
          </x15:c>
          <x15:c>
            <x15:v>32045</x15:v>
            <x15:x in="0"/>
          </x15:c>
          <x15:c>
            <x15:v>1044</x15:v>
            <x15:x in="0"/>
          </x15:c>
          <x15:c>
            <x15:v>19993</x15:v>
            <x15:x in="0"/>
          </x15:c>
          <x15:c>
            <x15:v>4029</x15:v>
            <x15:x in="0"/>
          </x15:c>
          <x15:c>
            <x15:v>318</x15:v>
            <x15:x in="0"/>
          </x15:c>
          <x15:c>
            <x15:v>115793</x15:v>
            <x15:x in="0"/>
          </x15:c>
        </x15:pivotRow>
        <x15:pivotRow count="7">
          <x15:c>
            <x15:v>40917</x15:v>
            <x15:x in="0"/>
          </x15:c>
          <x15:c>
            <x15:v>27450</x15:v>
            <x15:x in="0"/>
          </x15:c>
          <x15:c>
            <x15:v>159</x15:v>
            <x15:x in="0"/>
          </x15:c>
          <x15:c>
            <x15:v>16713</x15:v>
            <x15:x in="0"/>
          </x15:c>
          <x15:c>
            <x15:v>2157</x15:v>
            <x15:x in="0"/>
          </x15:c>
          <x15:c>
            <x15:v>1</x15:v>
            <x15:x in="0"/>
          </x15:c>
          <x15:c>
            <x15:v>87397</x15:v>
            <x15:x in="0"/>
          </x15:c>
        </x15:pivotRow>
        <x15:pivotRow count="7">
          <x15:c>
            <x15:v>44063</x15:v>
            <x15:x in="0"/>
          </x15:c>
          <x15:c>
            <x15:v>16170</x15:v>
            <x15:x in="0"/>
          </x15:c>
          <x15:c>
            <x15:v>373</x15:v>
            <x15:x in="0"/>
          </x15:c>
          <x15:c>
            <x15:v>3232</x15:v>
            <x15:x in="0"/>
          </x15:c>
          <x15:c>
            <x15:v>713</x15:v>
            <x15:x in="0"/>
          </x15:c>
          <x15:c>
            <x15:v>2877</x15:v>
            <x15:x in="0"/>
          </x15:c>
          <x15:c>
            <x15:v>67428</x15:v>
            <x15:x in="0"/>
          </x15:c>
        </x15:pivotRow>
        <x15:pivotRow count="7">
          <x15:c>
            <x15:v>32008</x15:v>
            <x15:x in="0"/>
          </x15:c>
          <x15:c>
            <x15:v>7221</x15:v>
            <x15:x in="0"/>
          </x15:c>
          <x15:c>
            <x15:v>143</x15:v>
            <x15:x in="0"/>
          </x15:c>
          <x15:c>
            <x15:v>2958</x15:v>
            <x15:x in="0"/>
          </x15:c>
          <x15:c>
            <x15:v>2687</x15:v>
            <x15:x in="0"/>
          </x15:c>
          <x15:c>
            <x15:v>283</x15:v>
            <x15:x in="0"/>
          </x15:c>
          <x15:c>
            <x15:v>45300</x15:v>
            <x15:x in="0"/>
          </x15:c>
        </x15:pivotRow>
        <x15:pivotRow count="7">
          <x15:c>
            <x15:v>24322</x15:v>
            <x15:x in="0"/>
          </x15:c>
          <x15:c>
            <x15:v>12889</x15:v>
            <x15:x in="0"/>
          </x15:c>
          <x15:c>
            <x15:v>190</x15:v>
            <x15:x in="0"/>
          </x15:c>
          <x15:c>
            <x15:v>3341</x15:v>
            <x15:x in="0"/>
          </x15:c>
          <x15:c>
            <x15:v>3298</x15:v>
            <x15:x in="0"/>
          </x15:c>
          <x15:c>
            <x15:v>423</x15:v>
            <x15:x in="0"/>
          </x15:c>
          <x15:c>
            <x15:v>44463</x15:v>
            <x15:x in="0"/>
          </x15:c>
        </x15:pivotRow>
        <x15:pivotRow count="7">
          <x15:c>
            <x15:v>13382</x15:v>
            <x15:x in="0"/>
          </x15:c>
          <x15:c>
            <x15:v>7918</x15:v>
            <x15:x in="0"/>
          </x15:c>
          <x15:c>
            <x15:v>176</x15:v>
            <x15:x in="0"/>
          </x15:c>
          <x15:c>
            <x15:v>1118</x15:v>
            <x15:x in="0"/>
          </x15:c>
          <x15:c>
            <x15:v>508</x15:v>
            <x15:x in="0"/>
          </x15:c>
          <x15:c>
            <x15:v>1489</x15:v>
            <x15:x in="0"/>
          </x15:c>
          <x15:c>
            <x15:v>24591</x15:v>
            <x15:x in="0"/>
          </x15:c>
        </x15:pivotRow>
        <x15:pivotRow count="7">
          <x15:c>
            <x15:v>4356</x15:v>
            <x15:x in="0"/>
          </x15:c>
          <x15:c>
            <x15:v>1977</x15:v>
            <x15:x in="0"/>
          </x15:c>
          <x15:c>
            <x15:v>207</x15:v>
            <x15:x in="0"/>
          </x15:c>
          <x15:c>
            <x15:v>6645</x15:v>
            <x15:x in="0"/>
          </x15:c>
          <x15:c>
            <x15:v>1414</x15:v>
            <x15:x in="0"/>
          </x15:c>
          <x15:c t="e">
            <x15:v/>
            <x15:x in="0"/>
          </x15:c>
          <x15:c>
            <x15:v>14599</x15:v>
            <x15:x in="0"/>
          </x15:c>
        </x15:pivotRow>
        <x15:pivotRow count="7">
          <x15:c>
            <x15:v>4498</x15:v>
            <x15:x in="0"/>
          </x15:c>
          <x15:c>
            <x15:v>3148</x15:v>
            <x15:x in="0"/>
          </x15:c>
          <x15:c>
            <x15:v>260</x15:v>
            <x15:x in="0"/>
          </x15:c>
          <x15:c>
            <x15:v>2836</x15:v>
            <x15:x in="0"/>
          </x15:c>
          <x15:c>
            <x15:v>1482</x15:v>
            <x15:x in="0"/>
          </x15:c>
          <x15:c>
            <x15:v>870</x15:v>
            <x15:x in="0"/>
          </x15:c>
          <x15:c>
            <x15:v>13094</x15:v>
            <x15:x in="0"/>
          </x15:c>
        </x15:pivotRow>
        <x15:pivotRow count="7">
          <x15:c>
            <x15:v>1266</x15:v>
            <x15:x in="0"/>
          </x15:c>
          <x15:c>
            <x15:v>593</x15:v>
            <x15:x in="0"/>
          </x15:c>
          <x15:c>
            <x15:v>26</x15:v>
            <x15:x in="0"/>
          </x15:c>
          <x15:c>
            <x15:v>413</x15:v>
            <x15:x in="0"/>
          </x15:c>
          <x15:c>
            <x15:v>300</x15:v>
            <x15:x in="0"/>
          </x15:c>
          <x15:c>
            <x15:v>6043</x15:v>
            <x15:x in="0"/>
          </x15:c>
          <x15:c>
            <x15:v>8641</x15:v>
            <x15:x in="0"/>
          </x15:c>
        </x15:pivotRow>
        <x15:pivotRow count="7">
          <x15:c>
            <x15:v>1415</x15:v>
            <x15:x in="0"/>
          </x15:c>
          <x15:c>
            <x15:v>1307</x15:v>
            <x15:x in="0"/>
          </x15:c>
          <x15:c>
            <x15:v>24</x15:v>
            <x15:x in="0"/>
          </x15:c>
          <x15:c>
            <x15:v>284</x15:v>
            <x15:x in="0"/>
          </x15:c>
          <x15:c>
            <x15:v>571</x15:v>
            <x15:x in="0"/>
          </x15:c>
          <x15:c>
            <x15:v>64</x15:v>
            <x15:x in="0"/>
          </x15:c>
          <x15:c>
            <x15:v>3665</x15:v>
            <x15:x in="0"/>
          </x15:c>
        </x15:pivotRow>
        <x15:pivotRow count="7">
          <x15:c>
            <x15:v>294</x15:v>
            <x15:x in="0"/>
          </x15:c>
          <x15:c>
            <x15:v>205</x15:v>
            <x15:x in="0"/>
          </x15:c>
          <x15:c>
            <x15:v>10</x15:v>
            <x15:x in="0"/>
          </x15:c>
          <x15:c>
            <x15:v>110</x15:v>
            <x15:x in="0"/>
          </x15:c>
          <x15:c>
            <x15:v>20</x15:v>
            <x15:x in="0"/>
          </x15:c>
          <x15:c>
            <x15:v>885</x15:v>
            <x15:x in="0"/>
          </x15:c>
          <x15:c>
            <x15:v>1524</x15:v>
            <x15:x in="0"/>
          </x15:c>
        </x15:pivotRow>
        <x15:pivotRow count="7">
          <x15:c>
            <x15:v>734</x15:v>
            <x15:x in="0"/>
          </x15:c>
          <x15:c>
            <x15:v>55</x15:v>
            <x15:x in="0"/>
          </x15:c>
          <x15:c>
            <x15:v>2</x15:v>
            <x15:x in="0"/>
          </x15:c>
          <x15:c>
            <x15:v>7</x15:v>
            <x15:x in="0"/>
          </x15:c>
          <x15:c>
            <x15:v>3</x15:v>
            <x15:x in="0"/>
          </x15:c>
          <x15:c t="e">
            <x15:v/>
            <x15:x in="0"/>
          </x15:c>
          <x15:c>
            <x15:v>801</x15:v>
            <x15:x in="0"/>
          </x15:c>
        </x15:pivotRow>
        <x15:pivotRow count="7">
          <x15:c>
            <x15:v>71</x15:v>
            <x15:x in="0"/>
          </x15:c>
          <x15:c>
            <x15:v>35</x15:v>
            <x15:x in="0"/>
          </x15:c>
          <x15:c>
            <x15:v>1</x15:v>
            <x15:x in="0"/>
          </x15:c>
          <x15:c>
            <x15:v>27</x15:v>
            <x15:x in="0"/>
          </x15:c>
          <x15:c>
            <x15:v>6</x15:v>
            <x15:x in="0"/>
          </x15:c>
          <x15:c>
            <x15:v>6</x15:v>
            <x15:x in="0"/>
          </x15:c>
          <x15:c>
            <x15:v>146</x15:v>
            <x15:x in="0"/>
          </x15:c>
        </x15:pivotRow>
        <x15:pivotRow count="7">
          <x15:c>
            <x15:v>4</x15:v>
            <x15:x in="0"/>
          </x15:c>
          <x15:c>
            <x15:v>1</x15:v>
            <x15:x in="0"/>
          </x15:c>
          <x15:c t="e">
            <x15:v/>
            <x15:x in="0"/>
          </x15:c>
          <x15:c>
            <x15:v>3</x15:v>
            <x15:x in="0"/>
          </x15:c>
          <x15:c>
            <x15:v>1</x15:v>
            <x15:x in="0"/>
          </x15:c>
          <x15:c t="e">
            <x15:v/>
            <x15:x in="0"/>
          </x15:c>
          <x15:c>
            <x15:v>9</x15:v>
            <x15:x in="0"/>
          </x15:c>
        </x15:pivotRow>
        <x15:pivotRow count="7">
          <x15:c>
            <x15:v>225694</x15:v>
            <x15:x in="0"/>
          </x15:c>
          <x15:c>
            <x15:v>111014</x15:v>
            <x15:x in="0"/>
          </x15:c>
          <x15:c>
            <x15:v>2615</x15:v>
            <x15:x in="0"/>
          </x15:c>
          <x15:c>
            <x15:v>57680</x15:v>
            <x15:x in="0"/>
          </x15:c>
          <x15:c>
            <x15:v>17189</x15:v>
            <x15:x in="0"/>
          </x15:c>
          <x15:c>
            <x15:v>13259</x15:v>
            <x15:x in="0"/>
          </x15:c>
          <x15:c>
            <x15:v>427451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134D0-6D19-4834-B163-7A0366DC8E8F}" name="PivotChartTable27" cacheId="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N_BEN" fld="0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934163267">
        <x15:pivotRow count="1">
          <x15:c>
            <x15:v>27654</x15:v>
            <x15:x in="0"/>
          </x15:c>
        </x15:pivotRow>
        <x15:pivotRow count="1">
          <x15:c>
            <x15:v>5215</x15:v>
            <x15:x in="0"/>
          </x15:c>
        </x15:pivotRow>
        <x15:pivotRow count="1">
          <x15:c>
            <x15:v>1567</x15:v>
            <x15:x in="0"/>
          </x15:c>
        </x15:pivotRow>
        <x15:pivotRow count="1">
          <x15:c>
            <x15:v>48015</x15:v>
            <x15:x in="0"/>
          </x15:c>
        </x15:pivotRow>
        <x15:pivotRow count="1">
          <x15:c>
            <x15:v>89401</x15:v>
            <x15:x in="0"/>
          </x15:c>
        </x15:pivotRow>
        <x15:pivotRow count="1">
          <x15:c>
            <x15:v>12496</x15:v>
            <x15:x in="0"/>
          </x15:c>
        </x15:pivotRow>
        <x15:pivotRow count="1">
          <x15:c>
            <x15:v>184348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9ECA75-B820-4EE8-AA74-AF1E29B45ECB}" name="PivotChartTable28" cacheId="5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8" firstHeaderRow="1" firstDataRow="1" firstDataCol="1"/>
  <pivotFields count="3">
    <pivotField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AREA" fld="1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899843126">
        <x15:pivotRow count="1">
          <x15:c>
            <x15:v>2259054.12</x15:v>
            <x15:x in="0"/>
          </x15:c>
        </x15:pivotRow>
        <x15:pivotRow count="1">
          <x15:c>
            <x15:v>96257.08</x15:v>
            <x15:x in="0"/>
          </x15:c>
        </x15:pivotRow>
        <x15:pivotRow count="1">
          <x15:c>
            <x15:v>69280.649999999994</x15:v>
            <x15:x in="0"/>
          </x15:c>
        </x15:pivotRow>
        <x15:pivotRow count="1">
          <x15:c>
            <x15:v>541705.75</x15:v>
            <x15:x in="0"/>
          </x15:c>
        </x15:pivotRow>
        <x15:pivotRow count="1">
          <x15:c>
            <x15:v>753892.31</x15:v>
            <x15:x in="0"/>
          </x15:c>
        </x15:pivotRow>
        <x15:pivotRow count="1">
          <x15:c>
            <x15:v>5259.37</x15:v>
            <x15:x in="0"/>
          </x15:c>
        </x15:pivotRow>
        <x15:pivotRow count="1">
          <x15:c>
            <x15:v>3725449.28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1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Superficie Agricola]" cap="Superficie Agricola"/>
  </pageFields>
  <dataFields count="1">
    <dataField name="Soma de AREA" fld="2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378581396">
        <x15:pivotRow count="1">
          <x15:c>
            <x15:v>2194106.33</x15:v>
            <x15:x in="0"/>
          </x15:c>
        </x15:pivotRow>
        <x15:pivotRow count="1">
          <x15:c>
            <x15:v>90785.65</x15:v>
            <x15:x in="0"/>
          </x15:c>
        </x15:pivotRow>
        <x15:pivotRow count="1">
          <x15:c>
            <x15:v>67523.3</x15:v>
            <x15:x in="0"/>
          </x15:c>
        </x15:pivotRow>
        <x15:pivotRow count="1">
          <x15:c>
            <x15:v>511648.08</x15:v>
            <x15:x in="0"/>
          </x15:c>
        </x15:pivotRow>
        <x15:pivotRow count="1">
          <x15:c>
            <x15:v>728768.07</x15:v>
            <x15:x in="0"/>
          </x15:c>
        </x15:pivotRow>
        <x15:pivotRow count="1">
          <x15:c>
            <x15:v>3155.76</x15:v>
            <x15:x in="0"/>
          </x15:c>
        </x15:pivotRow>
        <x15:pivotRow count="1">
          <x15:c>
            <x15:v>3595987.19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5" cacheId="3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Superficie Florestal]" cap="Superficie Florestal"/>
  </pageFields>
  <dataFields count="1">
    <dataField name="Soma de AREA" fld="2" baseField="0" baseItem="0"/>
  </dataField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1482376811">
        <x15:pivotRow count="1">
          <x15:c>
            <x15:v>56435.61</x15:v>
            <x15:x in="0"/>
          </x15:c>
        </x15:pivotRow>
        <x15:pivotRow count="1">
          <x15:c>
            <x15:v>5249.01</x15:v>
            <x15:x in="0"/>
          </x15:c>
        </x15:pivotRow>
        <x15:pivotRow count="1">
          <x15:c>
            <x15:v>1189.4100000000001</x15:v>
            <x15:x in="0"/>
          </x15:c>
        </x15:pivotRow>
        <x15:pivotRow count="1">
          <x15:c>
            <x15:v>27781.57</x15:v>
            <x15:x in="0"/>
          </x15:c>
        </x15:pivotRow>
        <x15:pivotRow count="1">
          <x15:c>
            <x15:v>22394.95</x15:v>
            <x15:x in="0"/>
          </x15:c>
        </x15:pivotRow>
        <x15:pivotRow count="1">
          <x15:c>
            <x15:v>2101.36</x15:v>
            <x15:x in="0"/>
          </x15:c>
        </x15:pivotRow>
        <x15:pivotRow count="1">
          <x15:c>
            <x15:v>115151.91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6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Elementos Lineares e da Paisagem]" cap="Elementos Lineares e da Paisagem"/>
  </pageFields>
  <dataFields count="1">
    <dataField name="Soma de AREA" fld="2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336921302">
        <x15:pivotRow count="1">
          <x15:c>
            <x15:v>8277.7800000000007</x15:v>
            <x15:x in="0"/>
          </x15:c>
        </x15:pivotRow>
        <x15:pivotRow count="1">
          <x15:c>
            <x15:v>201.61</x15:v>
            <x15:x in="0"/>
          </x15:c>
        </x15:pivotRow>
        <x15:pivotRow count="1">
          <x15:c>
            <x15:v>564.4</x15:v>
            <x15:x in="0"/>
          </x15:c>
        </x15:pivotRow>
        <x15:pivotRow count="1">
          <x15:c>
            <x15:v>2109.67</x15:v>
            <x15:x in="0"/>
          </x15:c>
        </x15:pivotRow>
        <x15:pivotRow count="1">
          <x15:c>
            <x15:v>2642.31</x15:v>
            <x15:x in="0"/>
          </x15:c>
        </x15:pivotRow>
        <x15:pivotRow count="1">
          <x15:c>
            <x15:v>0.01</x15:v>
            <x15:x in="0"/>
          </x15:c>
        </x15:pivotRow>
        <x15:pivotRow count="1">
          <x15:c>
            <x15:v>13795.78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6" cacheId="93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CENTRO]" cap="CENTRO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1274636372">
        <x15:pivotRow count="1">
          <x15:c>
            <x15:v>481.28</x15:v>
            <x15:x in="0"/>
          </x15:c>
        </x15:pivotRow>
        <x15:pivotRow count="1">
          <x15:c>
            <x15:v>0.68</x15:v>
            <x15:x in="0"/>
          </x15:c>
        </x15:pivotRow>
        <x15:pivotRow count="1">
          <x15:c>
            <x15:v>14628.98</x15:v>
            <x15:x in="0"/>
          </x15:c>
        </x15:pivotRow>
        <x15:pivotRow count="1">
          <x15:c>
            <x15:v>15963.73</x15:v>
            <x15:x in="0"/>
          </x15:c>
        </x15:pivotRow>
        <x15:pivotRow count="1">
          <x15:c>
            <x15:v>944.88</x15:v>
            <x15:x in="0"/>
          </x15:c>
        </x15:pivotRow>
        <x15:pivotRow count="1">
          <x15:c>
            <x15:v>3999.62</x15:v>
            <x15:x in="0"/>
          </x15:c>
        </x15:pivotRow>
        <x15:pivotRow count="1">
          <x15:c>
            <x15:v>43657.42</x15:v>
            <x15:x in="0"/>
          </x15:c>
        </x15:pivotRow>
        <x15:pivotRow count="1">
          <x15:c>
            <x15:v>172.96</x15:v>
            <x15:x in="0"/>
          </x15:c>
        </x15:pivotRow>
        <x15:pivotRow count="1">
          <x15:c>
            <x15:v>46.09</x15:v>
            <x15:x in="0"/>
          </x15:c>
        </x15:pivotRow>
        <x15:pivotRow count="1">
          <x15:c>
            <x15:v>1910.79</x15:v>
            <x15:x in="0"/>
          </x15:c>
        </x15:pivotRow>
        <x15:pivotRow count="1">
          <x15:c>
            <x15:v>22589.35</x15:v>
            <x15:x in="0"/>
          </x15:c>
        </x15:pivotRow>
        <x15:pivotRow count="1">
          <x15:c>
            <x15:v>225381.52</x15:v>
            <x15:x in="0"/>
          </x15:c>
        </x15:pivotRow>
        <x15:pivotRow count="1">
          <x15:c>
            <x15:v>9.11</x15:v>
            <x15:x in="0"/>
          </x15:c>
        </x15:pivotRow>
        <x15:pivotRow count="1">
          <x15:c>
            <x15:v>24073.63</x15:v>
            <x15:x in="0"/>
          </x15:c>
        </x15:pivotRow>
        <x15:pivotRow count="1">
          <x15:c>
            <x15:v>353860.04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7" cacheId="9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9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3">
    <pageField fld="0" hier="2" name="[AreasCulturas].[NDO_DESCRICAO].&amp;[ÁREA METROPOLITANA DE LISBOA]" cap="ÁREA METROPOLITANA DE LISBOA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4" columnCount="1" cacheId="917087984">
        <x15:pivotRow count="1">
          <x15:c>
            <x15:v>425.76</x15:v>
            <x15:x in="0"/>
          </x15:c>
        </x15:pivotRow>
        <x15:pivotRow count="1">
          <x15:c>
            <x15:v>2723.44</x15:v>
            <x15:x in="0"/>
          </x15:c>
        </x15:pivotRow>
        <x15:pivotRow count="1">
          <x15:c>
            <x15:v>313.67</x15:v>
            <x15:x in="0"/>
          </x15:c>
        </x15:pivotRow>
        <x15:pivotRow count="1">
          <x15:c>
            <x15:v>503.74</x15:v>
            <x15:x in="0"/>
          </x15:c>
        </x15:pivotRow>
        <x15:pivotRow count="1">
          <x15:c>
            <x15:v>527.62</x15:v>
            <x15:x in="0"/>
          </x15:c>
        </x15:pivotRow>
        <x15:pivotRow count="1">
          <x15:c>
            <x15:v>166.4</x15:v>
            <x15:x in="0"/>
          </x15:c>
        </x15:pivotRow>
        <x15:pivotRow count="1">
          <x15:c>
            <x15:v>13.18</x15:v>
            <x15:x in="0"/>
          </x15:c>
        </x15:pivotRow>
        <x15:pivotRow count="1">
          <x15:c>
            <x15:v>2.36</x15:v>
            <x15:x in="0"/>
          </x15:c>
        </x15:pivotRow>
        <x15:pivotRow count="1">
          <x15:c>
            <x15:v>45.77</x15:v>
            <x15:x in="0"/>
          </x15:c>
        </x15:pivotRow>
        <x15:pivotRow count="1">
          <x15:c>
            <x15:v>11323.6</x15:v>
            <x15:x in="0"/>
          </x15:c>
        </x15:pivotRow>
        <x15:pivotRow count="1">
          <x15:c>
            <x15:v>21026.06</x15:v>
            <x15:x in="0"/>
          </x15:c>
        </x15:pivotRow>
        <x15:pivotRow count="1">
          <x15:c>
            <x15:v>4.71</x15:v>
            <x15:x in="0"/>
          </x15:c>
        </x15:pivotRow>
        <x15:pivotRow count="1">
          <x15:c>
            <x15:v>5573.96</x15:v>
            <x15:x in="0"/>
          </x15:c>
        </x15:pivotRow>
        <x15:pivotRow count="1">
          <x15:c>
            <x15:v>42650.27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8" cacheId="8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20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3">
    <pageField fld="0" hier="2" name="[AreasCulturas].[NDO_DESCRICAO].&amp;[ALENTEJO]" cap="ALENTEJO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5" columnCount="1" cacheId="515077519">
        <x15:pivotRow count="1">
          <x15:c>
            <x15:v>1965.06</x15:v>
            <x15:x in="0"/>
          </x15:c>
        </x15:pivotRow>
        <x15:pivotRow count="1">
          <x15:c>
            <x15:v>25.05</x15:v>
            <x15:x in="0"/>
          </x15:c>
        </x15:pivotRow>
        <x15:pivotRow count="1">
          <x15:c>
            <x15:v>96102.41</x15:v>
            <x15:x in="0"/>
          </x15:c>
        </x15:pivotRow>
        <x15:pivotRow count="1">
          <x15:c>
            <x15:v>2316.27</x15:v>
            <x15:x in="0"/>
          </x15:c>
        </x15:pivotRow>
        <x15:pivotRow count="1">
          <x15:c>
            <x15:v>3580.94</x15:v>
            <x15:x in="0"/>
          </x15:c>
        </x15:pivotRow>
        <x15:pivotRow count="1">
          <x15:c>
            <x15:v>9173.7099999999991</x15:v>
            <x15:x in="0"/>
          </x15:c>
        </x15:pivotRow>
        <x15:pivotRow count="1">
          <x15:c>
            <x15:v>192500.11</x15:v>
            <x15:x in="0"/>
          </x15:c>
        </x15:pivotRow>
        <x15:pivotRow count="1">
          <x15:c>
            <x15:v>662.41</x15:v>
            <x15:x in="0"/>
          </x15:c>
        </x15:pivotRow>
        <x15:pivotRow count="1">
          <x15:c>
            <x15:v>78.239999999999995</x15:v>
            <x15:x in="0"/>
          </x15:c>
        </x15:pivotRow>
        <x15:pivotRow count="1">
          <x15:c>
            <x15:v>1949.19</x15:v>
            <x15:x in="0"/>
          </x15:c>
        </x15:pivotRow>
        <x15:pivotRow count="1">
          <x15:c>
            <x15:v>280111.87</x15:v>
            <x15:x in="0"/>
          </x15:c>
        </x15:pivotRow>
        <x15:pivotRow count="1">
          <x15:c>
            <x15:v>1010141.18</x15:v>
            <x15:x in="0"/>
          </x15:c>
        </x15:pivotRow>
        <x15:pivotRow count="1">
          <x15:c>
            <x15:v>0.79</x15:v>
            <x15:x in="0"/>
          </x15:c>
        </x15:pivotRow>
        <x15:pivotRow count="1">
          <x15:c>
            <x15:v>30584.23</x15:v>
            <x15:x in="0"/>
          </x15:c>
        </x15:pivotRow>
        <x15:pivotRow count="1">
          <x15:c>
            <x15:v>1629191.46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19" cacheId="8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9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3">
    <pageField fld="0" hier="2" name="[AreasCulturas].[NDO_DESCRICAO].&amp;[ALGARVE]" cap="ALGARVE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4" columnCount="1" cacheId="1997041869">
        <x15:pivotRow count="1">
          <x15:c>
            <x15:v>8564.41</x15:v>
            <x15:x in="0"/>
          </x15:c>
        </x15:pivotRow>
        <x15:pivotRow count="1">
          <x15:c>
            <x15:v>14298.49</x15:v>
            <x15:x in="0"/>
          </x15:c>
        </x15:pivotRow>
        <x15:pivotRow count="1">
          <x15:c>
            <x15:v>277.31</x15:v>
            <x15:x in="0"/>
          </x15:c>
        </x15:pivotRow>
        <x15:pivotRow count="1">
          <x15:c>
            <x15:v>2080.9</x15:v>
            <x15:x in="0"/>
          </x15:c>
        </x15:pivotRow>
        <x15:pivotRow count="1">
          <x15:c>
            <x15:v>8432.09</x15:v>
            <x15:x in="0"/>
          </x15:c>
        </x15:pivotRow>
        <x15:pivotRow count="1">
          <x15:c>
            <x15:v>1367.36</x15:v>
            <x15:x in="0"/>
          </x15:c>
        </x15:pivotRow>
        <x15:pivotRow count="1">
          <x15:c>
            <x15:v>4.8600000000000003</x15:v>
            <x15:x in="0"/>
          </x15:c>
        </x15:pivotRow>
        <x15:pivotRow count="1">
          <x15:c>
            <x15:v>9.74</x15:v>
            <x15:x in="0"/>
          </x15:c>
        </x15:pivotRow>
        <x15:pivotRow count="1">
          <x15:c>
            <x15:v>2338.7199999999998</x15:v>
            <x15:x in="0"/>
          </x15:c>
        </x15:pivotRow>
        <x15:pivotRow count="1">
          <x15:c>
            <x15:v>7890.53</x15:v>
            <x15:x in="0"/>
          </x15:c>
        </x15:pivotRow>
        <x15:pivotRow count="1">
          <x15:c>
            <x15:v>31866.19</x15:v>
            <x15:x in="0"/>
          </x15:c>
        </x15:pivotRow>
        <x15:pivotRow count="1">
          <x15:c>
            <x15:v>0.3</x15:v>
            <x15:x in="0"/>
          </x15:c>
        </x15:pivotRow>
        <x15:pivotRow count="1">
          <x15:c>
            <x15:v>630.88</x15:v>
            <x15:x in="0"/>
          </x15:c>
        </x15:pivotRow>
        <x15:pivotRow count="1">
          <x15:c>
            <x15:v>77761.78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BE4CC7-19EC-404A-B0DD-45B82804DBB0}" name="PivotChartTable20" cacheId="8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16" firstHeaderRow="1" firstDataRow="1" firstDataCol="1" rowPageCount="3" colPageCount="1"/>
  <pivotFields count="6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3">
    <pageField fld="0" hier="2" name="[AreasCulturas].[NDO_DESCRICAO].&amp;[REGIAO AUTONOMA DA MADEIRA]" cap="REGIAO AUTONOMA DA MADEIRA"/>
    <pageField fld="1" hier="3" name="[AreasCulturas].[TIPO_SUPERFICIE].&amp;[Superficie Agricola]" cap="Superficie Agricola"/>
    <pageField fld="2" hier="4" name="[AreasCulturas].[OCUPA_SOLO].&amp;[Culturas Permanentes]" cap="Culturas Permanentes"/>
  </pageFields>
  <dataFields count="1">
    <dataField name="Soma de AREA" fld="5" baseField="0" baseItem="0"/>
  </dataFields>
  <chartFormats count="45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3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38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39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40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4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42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43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44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7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4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59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1" columnCount="1" cacheId="1315904861">
        <x15:pivotRow count="1">
          <x15:c>
            <x15:v>78.760000000000005</x15:v>
            <x15:x in="0"/>
          </x15:c>
        </x15:pivotRow>
        <x15:pivotRow count="1">
          <x15:c>
            <x15:v>125.45</x15:v>
            <x15:x in="0"/>
          </x15:c>
        </x15:pivotRow>
        <x15:pivotRow count="1">
          <x15:c>
            <x15:v>199.31</x15:v>
            <x15:x in="0"/>
          </x15:c>
        </x15:pivotRow>
        <x15:pivotRow count="1">
          <x15:c>
            <x15:v>958.47</x15:v>
            <x15:x in="0"/>
          </x15:c>
        </x15:pivotRow>
        <x15:pivotRow count="1">
          <x15:c>
            <x15:v>43.09</x15:v>
            <x15:x in="0"/>
          </x15:c>
        </x15:pivotRow>
        <x15:pivotRow count="1">
          <x15:c>
            <x15:v>85.79</x15:v>
            <x15:x in="0"/>
          </x15:c>
        </x15:pivotRow>
        <x15:pivotRow count="1">
          <x15:c>
            <x15:v>0.38</x15:v>
            <x15:x in="0"/>
          </x15:c>
        </x15:pivotRow>
        <x15:pivotRow count="1">
          <x15:c>
            <x15:v>6.16</x15:v>
            <x15:x in="0"/>
          </x15:c>
        </x15:pivotRow>
        <x15:pivotRow count="1">
          <x15:c>
            <x15:v>187.55</x15:v>
            <x15:x in="0"/>
          </x15:c>
        </x15:pivotRow>
        <x15:pivotRow count="1">
          <x15:c>
            <x15:v>445.71</x15:v>
            <x15:x in="0"/>
          </x15:c>
        </x15:pivotRow>
        <x15:pivotRow count="1">
          <x15:c>
            <x15:v>2130.67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27E43-4076-4202-8750-859840462FAD}" name="PivotChartTable2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:B10" firstHeaderRow="1" firstDataRow="1" firstDataCol="1" rowPageCount="1" colPageCount="1"/>
  <pivotFields count="4"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3" name="[AreasCulturas].[TIPO_SUPERFICIE].&amp;[Zonas de Protecao]" cap="Zonas de Protecao"/>
  </pageFields>
  <dataFields count="1">
    <dataField name="Soma de AREA" fld="2" baseField="0" baseItem="0"/>
  </dataFields>
  <chartFormats count="3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7" columnCount="1" cacheId="653631747">
        <x15:pivotRow count="1">
          <x15:c>
            <x15:v>225.14</x15:v>
            <x15:x in="0"/>
          </x15:c>
        </x15:pivotRow>
        <x15:pivotRow count="1">
          <x15:c>
            <x15:v>13.87</x15:v>
            <x15:x in="0"/>
          </x15:c>
        </x15:pivotRow>
        <x15:pivotRow count="1">
          <x15:c>
            <x15:v>3.31</x15:v>
            <x15:x in="0"/>
          </x15:c>
        </x15:pivotRow>
        <x15:pivotRow count="1">
          <x15:c>
            <x15:v>152.26</x15:v>
            <x15:x in="0"/>
          </x15:c>
        </x15:pivotRow>
        <x15:pivotRow count="1">
          <x15:c>
            <x15:v>84.61</x15:v>
            <x15:x in="0"/>
          </x15:c>
        </x15:pivotRow>
        <x15:pivotRow count="1">
          <x15:c>
            <x15:v>0.38</x15:v>
            <x15:x in="0"/>
          </x15:c>
        </x15:pivotRow>
        <x15:pivotRow count="1">
          <x15:c>
            <x15:v>479.57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NUT2]"/>
        <x15:activeTabTopLevelEntity name="[AreasCultur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AC058-A0D2-4764-8567-59D6F260929A}" name="Tabela Dinâmica2" cacheId="0" applyNumberFormats="0" applyBorderFormats="0" applyFontFormats="0" applyPatternFormats="0" applyAlignmentFormats="0" applyWidthHeightFormats="1" dataCaption="Valores" grandTotalCaption="Total" tag="c006dbc4-fab8-4a22-a1a8-ee668f8d7bf6" updatedVersion="8" minRefreshableVersion="3" itemPrintTitles="1" createdVersion="8" indent="0" outline="1" outlineData="1" multipleFieldFilters="0" chartFormat="1">
  <location ref="B6:E14" firstHeaderRow="1" firstDataRow="2" firstDataCol="1"/>
  <pivotFields count="3">
    <pivotField axis="axisCol" allDrilled="1" subtotalTop="0" showAll="0" defaultSubtotal="0" defaultAttributeDrillState="1">
      <items count="2">
        <item x="1"/>
        <item x="0"/>
      </items>
    </pivotField>
    <pivotField dataField="1" subtotalTop="0" showAll="0" defaultSubtotal="0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a de BENEFICIARIOS" fld="1" baseField="0" baseItem="0"/>
  </dataFields>
  <formats count="23">
    <format dxfId="680">
      <pivotArea type="all" dataOnly="0" outline="0" fieldPosition="0"/>
    </format>
    <format dxfId="679">
      <pivotArea outline="0" collapsedLevelsAreSubtotals="1" fieldPosition="0"/>
    </format>
    <format dxfId="678">
      <pivotArea dataOnly="0" labelOnly="1" grandRow="1" outline="0" fieldPosition="0"/>
    </format>
    <format dxfId="677">
      <pivotArea outline="0" collapsedLevelsAreSubtotals="1" fieldPosition="0"/>
    </format>
    <format dxfId="676">
      <pivotArea dataOnly="0" labelOnly="1" grandRow="1" outline="0" fieldPosition="0"/>
    </format>
    <format dxfId="675">
      <pivotArea outline="0" collapsedLevelsAreSubtotals="1" fieldPosition="0"/>
    </format>
    <format dxfId="674">
      <pivotArea outline="0" collapsedLevelsAreSubtotals="1" fieldPosition="0"/>
    </format>
    <format dxfId="673">
      <pivotArea outline="0" collapsedLevelsAreSubtotals="1" fieldPosition="0"/>
    </format>
    <format dxfId="672">
      <pivotArea outline="0" collapsedLevelsAreSubtotals="1" fieldPosition="0"/>
    </format>
    <format dxfId="671">
      <pivotArea outline="0" collapsedLevelsAreSubtotals="1" fieldPosition="0"/>
    </format>
    <format dxfId="670">
      <pivotArea outline="0" collapsedLevelsAreSubtotals="1" fieldPosition="0"/>
    </format>
    <format dxfId="669">
      <pivotArea dataOnly="0" labelOnly="1" grandRow="1" outline="0" fieldPosition="0"/>
    </format>
    <format dxfId="668">
      <pivotArea dataOnly="0" labelOnly="1" grandRow="1" outline="0" fieldPosition="0"/>
    </format>
    <format dxfId="667">
      <pivotArea dataOnly="0" labelOnly="1" grandRow="1" outline="0" fieldPosition="0"/>
    </format>
    <format dxfId="666">
      <pivotArea type="all" dataOnly="0" outline="0" fieldPosition="0"/>
    </format>
    <format dxfId="665">
      <pivotArea outline="0" collapsedLevelsAreSubtotals="1" fieldPosition="0"/>
    </format>
    <format dxfId="664">
      <pivotArea type="origin" dataOnly="0" labelOnly="1" outline="0" fieldPosition="0"/>
    </format>
    <format dxfId="663">
      <pivotArea field="0" type="button" dataOnly="0" labelOnly="1" outline="0" axis="axisCol" fieldPosition="0"/>
    </format>
    <format dxfId="662">
      <pivotArea type="topRight" dataOnly="0" labelOnly="1" outline="0" fieldPosition="0"/>
    </format>
    <format dxfId="661">
      <pivotArea dataOnly="0" labelOnly="1" grandRow="1" outline="0" fieldPosition="0"/>
    </format>
    <format dxfId="660">
      <pivotArea dataOnly="0" labelOnly="1" fieldPosition="0">
        <references count="1">
          <reference field="0" count="0"/>
        </references>
      </pivotArea>
    </format>
    <format dxfId="659">
      <pivotArea dataOnly="0" labelOnly="1" grandCol="1" outline="0" fieldPosition="0"/>
    </format>
    <format dxfId="658">
      <pivotArea dataOnly="0" labelOnly="1" fieldPosition="0">
        <references count="1">
          <reference field="2" count="0"/>
        </references>
      </pivotArea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4883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4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9DB4C-976E-4B2D-B590-E1C208E90A81}" name="Tabela Dinâmica5" cacheId="1" applyNumberFormats="0" applyBorderFormats="0" applyFontFormats="0" applyPatternFormats="0" applyAlignmentFormats="0" applyWidthHeightFormats="1" dataCaption="Valores" grandTotalCaption="Total" missingCaption="0" tag="88ce1041-471f-41f6-99a1-fbfd46bfa9b3" updatedVersion="8" minRefreshableVersion="3" showDrill="0" subtotalHiddenItems="1" colGrandTotals="0" itemPrintTitles="1" mergeItem="1" createdVersion="8" indent="0" showHeaders="0" outline="1" outlineData="1" multipleFieldFilters="0" chartFormat="4" rowHeaderCaption="" colHeaderCaption=" ">
  <location ref="B4:N10" firstHeaderRow="1" firstDataRow="3" firstDataCol="1"/>
  <pivotFields count="4">
    <pivotField axis="axisRow" allDrilled="1" subtotalTop="0" showAll="0" defaultSubtotal="0" defaultAttributeDrillState="1">
      <items count="3">
        <item s="1" x="0"/>
        <item s="1" x="2"/>
        <item s="1" x="1"/>
      </items>
    </pivotField>
    <pivotField axis="axisCol" compact="0" allDrilled="1" outline="0" showAll="0" defaultSubtotal="0" defaultAttributeDrillState="1">
      <items count="2">
        <item s="1" x="1"/>
        <item s="1" x="0"/>
      </items>
    </pivotField>
    <pivotField dataField="1" subtotalTop="0" showAll="0" defaultSubtotal="0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3"/>
    <field x="1"/>
  </colFields>
  <colItems count="12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</colItems>
  <dataFields count="1">
    <dataField name="Idade" fld="2" baseField="0" baseItem="0"/>
  </dataFields>
  <formats count="39">
    <format dxfId="657">
      <pivotArea dataOnly="0" labelOnly="1" grandCol="1" outline="0" fieldPosition="0"/>
    </format>
    <format dxfId="656">
      <pivotArea dataOnly="0" labelOnly="1" grandCol="1" outline="0" fieldPosition="0"/>
    </format>
    <format dxfId="655">
      <pivotArea dataOnly="0" labelOnly="1" fieldPosition="0">
        <references count="1">
          <reference field="0" count="0"/>
        </references>
      </pivotArea>
    </format>
    <format dxfId="654">
      <pivotArea dataOnly="0" labelOnly="1" fieldPosition="0">
        <references count="1">
          <reference field="0" count="0"/>
        </references>
      </pivotArea>
    </format>
    <format dxfId="653">
      <pivotArea dataOnly="0" labelOnly="1" grandRow="1" outline="0" fieldPosition="0"/>
    </format>
    <format dxfId="652">
      <pivotArea outline="0" collapsedLevelsAreSubtotals="1" fieldPosition="0"/>
    </format>
    <format dxfId="651">
      <pivotArea outline="0" collapsedLevelsAreSubtotals="1" fieldPosition="0"/>
    </format>
    <format dxfId="650">
      <pivotArea outline="0" collapsedLevelsAreSubtotals="1" fieldPosition="0"/>
    </format>
    <format dxfId="649">
      <pivotArea outline="0" collapsedLevelsAreSubtotals="1" fieldPosition="0"/>
    </format>
    <format dxfId="648">
      <pivotArea dataOnly="0" labelOnly="1" grandRow="1" outline="0" fieldPosition="0"/>
    </format>
    <format dxfId="647">
      <pivotArea dataOnly="0" labelOnly="1" grandRow="1" outline="0" fieldPosition="0"/>
    </format>
    <format dxfId="646">
      <pivotArea outline="0" collapsedLevelsAreSubtotals="1" fieldPosition="0"/>
    </format>
    <format dxfId="645">
      <pivotArea dataOnly="0" labelOnly="1" grandRow="1" outline="0" fieldPosition="0"/>
    </format>
    <format dxfId="644">
      <pivotArea type="origin" dataOnly="0" labelOnly="1" outline="0" fieldPosition="0"/>
    </format>
    <format dxfId="643">
      <pivotArea type="topRight" dataOnly="0" labelOnly="1" outline="0" fieldPosition="0"/>
    </format>
    <format dxfId="642">
      <pivotArea dataOnly="0" labelOnly="1" fieldPosition="0">
        <references count="1">
          <reference field="0" count="0"/>
        </references>
      </pivotArea>
    </format>
    <format dxfId="641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640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63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7">
      <pivotArea type="all" dataOnly="0" outline="0" fieldPosition="0"/>
    </format>
    <format dxfId="636">
      <pivotArea outline="0" collapsedLevelsAreSubtotals="1" fieldPosition="0"/>
    </format>
    <format dxfId="635">
      <pivotArea type="origin" dataOnly="0" labelOnly="1" outline="0" fieldPosition="0"/>
    </format>
    <format dxfId="634">
      <pivotArea type="topRight" dataOnly="0" labelOnly="1" outline="0" fieldPosition="0"/>
    </format>
    <format dxfId="633">
      <pivotArea dataOnly="0" labelOnly="1" grandRow="1" outline="0" fieldPosition="0"/>
    </format>
    <format dxfId="632">
      <pivotArea dataOnly="0" labelOnly="1" fieldPosition="0">
        <references count="1">
          <reference field="0" count="0"/>
        </references>
      </pivotArea>
    </format>
    <format dxfId="631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630">
      <pivotArea dataOnly="0" labelOnly="1" outline="0" fieldPosition="0">
        <references count="2">
          <reference field="0" count="1" selected="0">
            <x v="1048832"/>
          </reference>
          <reference field="1" count="0"/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fieldPosition="0">
        <references count="1">
          <reference field="0" count="0"/>
        </references>
      </pivotArea>
    </format>
    <format dxfId="626">
      <pivotArea dataOnly="0" labelOnly="1" fieldPosition="0">
        <references count="1">
          <reference field="0" count="0"/>
        </references>
      </pivotArea>
    </format>
    <format dxfId="625">
      <pivotArea dataOnly="0" labelOnly="1" fieldPosition="0">
        <references count="1">
          <reference field="3" count="0"/>
        </references>
      </pivotArea>
    </format>
    <format dxfId="624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623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622">
      <pivotArea dataOnly="0" labelOnly="1" outline="0" fieldPosition="0">
        <references count="2">
          <reference field="1" count="0"/>
          <reference field="3" count="1" selected="0">
            <x v="2"/>
          </reference>
        </references>
      </pivotArea>
    </format>
    <format dxfId="621">
      <pivotArea dataOnly="0" labelOnly="1" outline="0" fieldPosition="0">
        <references count="2">
          <reference field="1" count="0"/>
          <reference field="3" count="1" selected="0">
            <x v="3"/>
          </reference>
        </references>
      </pivotArea>
    </format>
    <format dxfId="620">
      <pivotArea dataOnly="0" labelOnly="1" outline="0" fieldPosition="0">
        <references count="2">
          <reference field="1" count="0"/>
          <reference field="3" count="1" selected="0">
            <x v="4"/>
          </reference>
        </references>
      </pivotArea>
    </format>
    <format dxfId="619">
      <pivotArea dataOnly="0" labelOnly="1" outline="0" fieldPosition="0">
        <references count="2">
          <reference field="1" count="0"/>
          <reference field="3" count="1" selected="0">
            <x v="5"/>
          </reference>
        </references>
      </pivotArea>
    </format>
  </formats>
  <chartFormats count="8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0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48832"/>
          </reference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"/>
          </reference>
        </references>
      </pivotArea>
    </chartFormat>
  </chart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dad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41"/>
  </rowHierarchiesUsage>
  <colHierarchiesUsage count="2">
    <colHierarchyUsage hierarchyUsage="37"/>
    <colHierarchyUsage hierarchyUsage="4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esso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6A9BA-8EB8-466B-8511-E03489A46682}" name="Tabela Dinâmica1" cacheId="2" applyNumberFormats="0" applyBorderFormats="0" applyFontFormats="0" applyPatternFormats="0" applyAlignmentFormats="0" applyWidthHeightFormats="1" dataCaption="Valores" grandTotalCaption="Total" tag="d28d8766-a7c9-40be-94b3-ed88e3a8d6ba" updatedVersion="8" minRefreshableVersion="3" showDrill="0" subtotalHiddenItems="1" colGrandTotals="0" itemPrintTitles="1" mergeItem="1" createdVersion="8" indent="0" showHeaders="0" outline="1" outlineData="1" multipleFieldFilters="0" rowHeaderCaption="NUTII">
  <location ref="B7:F14" firstHeaderRow="0" firstDataRow="1" firstDataCol="1" rowPageCount="1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26" name="[Exploracoes].[CLASSE_AREA].&amp;" cap=""/>
  </pageFields>
  <dataFields count="4">
    <dataField name="N.º" fld="1" baseField="0" baseItem="0"/>
    <dataField name="%" fld="5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oma de N_EXP]"/>
        </ext>
      </extLst>
    </dataField>
    <dataField name="ha" fld="2" baseField="0" baseItem="0"/>
    <dataField name="%" fld="6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oma de AREA]"/>
        </ext>
      </extLst>
    </dataField>
  </dataFields>
  <formats count="24">
    <format dxfId="618">
      <pivotArea type="all" dataOnly="0" outline="0" fieldPosition="0"/>
    </format>
    <format dxfId="617">
      <pivotArea outline="0" collapsedLevelsAreSubtotals="1" fieldPosition="0"/>
    </format>
    <format dxfId="616">
      <pivotArea field="0" type="button" dataOnly="0" labelOnly="1" outline="0"/>
    </format>
    <format dxfId="615">
      <pivotArea dataOnly="0" labelOnly="1" grandRow="1" outline="0" fieldPosition="0"/>
    </format>
    <format dxfId="614">
      <pivotArea field="0" type="button" dataOnly="0" labelOnly="1" outline="0"/>
    </format>
    <format dxfId="613">
      <pivotArea outline="0" collapsedLevelsAreSubtotals="1" fieldPosition="0"/>
    </format>
    <format dxfId="612">
      <pivotArea dataOnly="0" labelOnly="1" grandRow="1" outline="0" fieldPosition="0"/>
    </format>
    <format dxfId="611">
      <pivotArea outline="0" collapsedLevelsAreSubtotals="1" fieldPosition="0"/>
    </format>
    <format dxfId="610">
      <pivotArea outline="0" collapsedLevelsAreSubtotals="1" fieldPosition="0"/>
    </format>
    <format dxfId="609">
      <pivotArea outline="0" collapsedLevelsAreSubtotals="1" fieldPosition="0"/>
    </format>
    <format dxfId="608">
      <pivotArea outline="0" collapsedLevelsAreSubtotals="1" fieldPosition="0"/>
    </format>
    <format dxfId="607">
      <pivotArea dataOnly="0" labelOnly="1" grandRow="1" outline="0" fieldPosition="0"/>
    </format>
    <format dxfId="606">
      <pivotArea dataOnly="0" labelOnly="1" grandRow="1" outline="0" fieldPosition="0"/>
    </format>
    <format dxfId="605">
      <pivotArea dataOnly="0" labelOnly="1" grandRow="1" outline="0" fieldPosition="0"/>
    </format>
    <format dxfId="604">
      <pivotArea type="all" dataOnly="0" outline="0" fieldPosition="0"/>
    </format>
    <format dxfId="603">
      <pivotArea type="all" dataOnly="0" outline="0" fieldPosition="0"/>
    </format>
    <format dxfId="60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01">
      <pivotArea outline="0" collapsedLevelsAreSubtotals="1" fieldPosition="0"/>
    </format>
    <format dxfId="600">
      <pivotArea dataOnly="0" labelOnly="1" grandRow="1" outline="0" fieldPosition="0"/>
    </format>
    <format dxfId="599">
      <pivotArea type="all" dataOnly="0" outline="0" fieldPosition="0"/>
    </format>
    <format dxfId="598">
      <pivotArea outline="0" collapsedLevelsAreSubtotals="1" fieldPosition="0"/>
    </format>
    <format dxfId="597">
      <pivotArea dataOnly="0" labelOnly="1" grandRow="1" outline="0" fieldPosition="0"/>
    </format>
    <format dxfId="59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95">
      <pivotArea dataOnly="0" labelOnly="1" fieldPosition="0">
        <references count="1">
          <reference field="4" count="0"/>
        </references>
      </pivotArea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%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68193-87F8-4E6C-A509-4A64DCC0140F}" name="Tabela Dinâmica1" cacheId="6" applyNumberFormats="0" applyBorderFormats="0" applyFontFormats="0" applyPatternFormats="0" applyAlignmentFormats="0" applyWidthHeightFormats="1" dataCaption="Valores" grandTotalCaption="Total" missingCaption="0" tag="da48aa87-e4a6-4bb7-8879-794719ce887d" updatedVersion="8" minRefreshableVersion="3" subtotalHiddenItems="1" itemPrintTitles="1" mergeItem="1" createdVersion="8" indent="0" outline="1" outlineData="1" multipleFieldFilters="0" rowHeaderCaption="Classes de Área">
  <location ref="B4:P15" firstHeaderRow="1" firstDataRow="3" firstDataCol="1"/>
  <pivotFields count="4">
    <pivotField axis="axisRow" allDrilled="1" subtotalTop="0" showAll="0" defaultSubtotal="0" defaultAttributeDrillState="1">
      <items count="8">
        <item s="1" x="0"/>
        <item s="1" x="2"/>
        <item s="1" x="5"/>
        <item s="1" x="4"/>
        <item s="1" x="6"/>
        <item s="1" x="3"/>
        <item s="1" x="7"/>
        <item s="1" x="1"/>
      </items>
    </pivotField>
    <pivotField dataField="1" subtotalTop="0" showAll="0" defaultSubtotal="0"/>
    <pivotField dataField="1" subtotalTop="0" showAll="0" defaultSubtotal="0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3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1" baseField="0" baseItem="0"/>
    <dataField name="Área (ha)" fld="2" baseField="0" baseItem="0"/>
  </dataFields>
  <formats count="42">
    <format dxfId="594">
      <pivotArea type="all" dataOnly="0" outline="0" fieldPosition="0"/>
    </format>
    <format dxfId="593">
      <pivotArea outline="0" collapsedLevelsAreSubtotals="1" fieldPosition="0"/>
    </format>
    <format dxfId="592">
      <pivotArea dataOnly="0" labelOnly="1" fieldPosition="0">
        <references count="1">
          <reference field="0" count="0"/>
        </references>
      </pivotArea>
    </format>
    <format dxfId="591">
      <pivotArea dataOnly="0" labelOnly="1" grandRow="1" outline="0" fieldPosition="0"/>
    </format>
    <format dxfId="590">
      <pivotArea outline="0" collapsedLevelsAreSubtotals="1" fieldPosition="0"/>
    </format>
    <format dxfId="589">
      <pivotArea dataOnly="0" labelOnly="1" fieldPosition="0">
        <references count="1">
          <reference field="0" count="0"/>
        </references>
      </pivotArea>
    </format>
    <format dxfId="588">
      <pivotArea dataOnly="0" labelOnly="1" grandRow="1" outline="0" fieldPosition="0"/>
    </format>
    <format dxfId="587">
      <pivotArea dataOnly="0" labelOnly="1" fieldPosition="0">
        <references count="1">
          <reference field="0" count="0"/>
        </references>
      </pivotArea>
    </format>
    <format dxfId="586">
      <pivotArea dataOnly="0" labelOnly="1" fieldPosition="0">
        <references count="1">
          <reference field="0" count="0"/>
        </references>
      </pivotArea>
    </format>
    <format dxfId="585">
      <pivotArea outline="0" collapsedLevelsAreSubtotals="1" fieldPosition="0"/>
    </format>
    <format dxfId="584">
      <pivotArea outline="0" collapsedLevelsAreSubtotals="1" fieldPosition="0"/>
    </format>
    <format dxfId="583">
      <pivotArea outline="0" collapsedLevelsAreSubtotals="1" fieldPosition="0"/>
    </format>
    <format dxfId="582">
      <pivotArea outline="0" collapsedLevelsAreSubtotals="1" fieldPosition="0"/>
    </format>
    <format dxfId="581">
      <pivotArea dataOnly="0" labelOnly="1" grandRow="1" outline="0" fieldPosition="0"/>
    </format>
    <format dxfId="580">
      <pivotArea dataOnly="0" labelOnly="1" grandRow="1" outline="0" fieldPosition="0"/>
    </format>
    <format dxfId="579">
      <pivotArea dataOnly="0" labelOnly="1" grandRow="1" outline="0" fieldPosition="0"/>
    </format>
    <format dxfId="578">
      <pivotArea type="all" dataOnly="0" outline="0" fieldPosition="0"/>
    </format>
    <format dxfId="577">
      <pivotArea type="origin" dataOnly="0" labelOnly="1" outline="0" fieldPosition="0"/>
    </format>
    <format dxfId="576">
      <pivotArea field="-2" type="button" dataOnly="0" labelOnly="1" outline="0" axis="axisCol" fieldPosition="1"/>
    </format>
    <format dxfId="575">
      <pivotArea type="topRight" dataOnly="0" labelOnly="1" outline="0" fieldPosition="0"/>
    </format>
    <format dxfId="574">
      <pivotArea field="0" type="button" dataOnly="0" labelOnly="1" outline="0" axis="axisRow" fieldPosition="0"/>
    </format>
    <format dxfId="573">
      <pivotArea outline="0" collapsedLevelsAreSubtotals="1" fieldPosition="0"/>
    </format>
    <format dxfId="572">
      <pivotArea dataOnly="0" labelOnly="1" fieldPosition="0">
        <references count="1">
          <reference field="0" count="0"/>
        </references>
      </pivotArea>
    </format>
    <format dxfId="571">
      <pivotArea dataOnly="0" labelOnly="1" grandRow="1" outline="0" fieldPosition="0"/>
    </format>
    <format dxfId="570">
      <pivotArea type="all" dataOnly="0" outline="0" fieldPosition="0"/>
    </format>
    <format dxfId="569">
      <pivotArea outline="0" collapsedLevelsAreSubtotals="1" fieldPosition="0"/>
    </format>
    <format dxfId="568">
      <pivotArea type="origin" dataOnly="0" labelOnly="1" outline="0" fieldPosition="0"/>
    </format>
    <format dxfId="567">
      <pivotArea field="3" type="button" dataOnly="0" labelOnly="1" outline="0" axis="axisCol" fieldPosition="0"/>
    </format>
    <format dxfId="566">
      <pivotArea field="-2" type="button" dataOnly="0" labelOnly="1" outline="0" axis="axisCol" fieldPosition="1"/>
    </format>
    <format dxfId="565">
      <pivotArea type="topRight" dataOnly="0" labelOnly="1" outline="0" fieldPosition="0"/>
    </format>
    <format dxfId="564">
      <pivotArea field="0" type="button" dataOnly="0" labelOnly="1" outline="0" axis="axisRow" fieldPosition="0"/>
    </format>
    <format dxfId="563">
      <pivotArea dataOnly="0" labelOnly="1" fieldPosition="0">
        <references count="1">
          <reference field="0" count="0"/>
        </references>
      </pivotArea>
    </format>
    <format dxfId="562">
      <pivotArea dataOnly="0" labelOnly="1" grandRow="1" outline="0" fieldPosition="0"/>
    </format>
    <format dxfId="561">
      <pivotArea dataOnly="0" labelOnly="1" fieldPosition="0">
        <references count="1">
          <reference field="3" count="0"/>
        </references>
      </pivotArea>
    </format>
    <format dxfId="56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5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5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.º"/>
    <pivotHierarchy dragToData="1" caption="Área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2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xploracoe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C2563-8818-4FA2-96DA-E3D0F8116A2A}" name="Tabela Dinâmica7" cacheId="8" applyNumberFormats="0" applyBorderFormats="0" applyFontFormats="0" applyPatternFormats="0" applyAlignmentFormats="0" applyWidthHeightFormats="1" dataCaption="Valores" grandTotalCaption="Total" tag="d8d8703e-e239-4ccb-bf09-d51a68702434" updatedVersion="8" minRefreshableVersion="3" showDrill="0" subtotalHiddenItems="1" colGrandTotals="0" itemPrintTitles="1" mergeItem="1" createdVersion="8" indent="0" showHeaders="0" outline="1" outlineData="1" multipleFieldFilters="0" rowHeaderCaption="NUT II">
  <location ref="B14:C21" firstHeaderRow="1" firstDataRow="1" firstDataCol="1" rowPageCount="3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3">
    <pageField fld="2" hier="19" name="[CandidaturasCulturas].[TIPO_SUPERFICIE].&amp;" cap=""/>
    <pageField fld="3" hier="20" name="[CandidaturasCulturas].[OCUPA_SOLO].&amp;" cap=""/>
    <pageField fld="4" hier="21" name="[CandidaturasCulturas].[GRUPO_CULTURA].&amp;" cap=""/>
  </pageFields>
  <dataFields count="1">
    <dataField name="Total" fld="5" baseField="0" baseItem="0"/>
  </dataFields>
  <formats count="24">
    <format dxfId="515">
      <pivotArea dataOnly="0" labelOnly="1" outline="0" axis="axisValues" fieldPosition="0"/>
    </format>
    <format dxfId="514">
      <pivotArea field="0" type="button" dataOnly="0" labelOnly="1" outline="0"/>
    </format>
    <format dxfId="513">
      <pivotArea dataOnly="0" labelOnly="1" outline="0" axis="axisValues" fieldPosition="0"/>
    </format>
    <format dxfId="512">
      <pivotArea field="0" type="button" dataOnly="0" labelOnly="1" outline="0"/>
    </format>
    <format dxfId="511">
      <pivotArea dataOnly="0" labelOnly="1" outline="0" axis="axisValues" fieldPosition="0"/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field="0" type="button" dataOnly="0" labelOnly="1" outline="0"/>
    </format>
    <format dxfId="507">
      <pivotArea type="all" dataOnly="0" outline="0" fieldPosition="0"/>
    </format>
    <format dxfId="506">
      <pivotArea field="0" type="button" dataOnly="0" labelOnly="1" outline="0"/>
    </format>
    <format dxfId="505">
      <pivotArea dataOnly="0" labelOnly="1" outline="0" axis="axisValues" fieldPosition="0"/>
    </format>
    <format dxfId="504">
      <pivotArea outline="0" collapsedLevelsAreSubtotals="1" fieldPosition="0"/>
    </format>
    <format dxfId="503">
      <pivotArea outline="0" collapsedLevelsAreSubtotals="1" fieldPosition="0"/>
    </format>
    <format dxfId="502">
      <pivotArea outline="0" collapsedLevelsAreSubtotals="1" fieldPosition="0"/>
    </format>
    <format dxfId="501">
      <pivotArea outline="0" collapsedLevelsAreSubtotals="1" fieldPosition="0"/>
    </format>
    <format dxfId="500">
      <pivotArea dataOnly="0" labelOnly="1" grandRow="1" outline="0" fieldPosition="0"/>
    </format>
    <format dxfId="499">
      <pivotArea dataOnly="0" labelOnly="1" grandRow="1" outline="0" fieldPosition="0"/>
    </format>
    <format dxfId="498">
      <pivotArea dataOnly="0" labelOnly="1" grandRow="1" outline="0" fieldPosition="0"/>
    </format>
    <format dxfId="497">
      <pivotArea type="all" dataOnly="0" outline="0" fieldPosition="0"/>
    </format>
    <format dxfId="496">
      <pivotArea outline="0" collapsedLevelsAreSubtotals="1" fieldPosition="0"/>
    </format>
    <format dxfId="495">
      <pivotArea dataOnly="0" labelOnly="1" fieldPosition="0">
        <references count="1">
          <reference field="6" count="0"/>
        </references>
      </pivotArea>
    </format>
    <format dxfId="494">
      <pivotArea dataOnly="0" labelOnly="1" grandRow="1" outline="0" fieldPosition="0"/>
    </format>
    <format dxfId="493">
      <pivotArea dataOnly="0" labelOnly="1" outline="0" axis="axisValues" fieldPosition="0"/>
    </format>
    <format dxfId="492">
      <pivotArea dataOnly="0" labelOnly="1" fieldPosition="0">
        <references count="1">
          <reference field="6" count="0"/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Total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30B4CC-5AC1-4FDA-A1BE-29D01F2DDB7F}" name="Tabela Dinâmica6" cacheId="7" applyNumberFormats="0" applyBorderFormats="0" applyFontFormats="0" applyPatternFormats="0" applyAlignmentFormats="0" applyWidthHeightFormats="1" dataCaption="Valores" grandTotalCaption="Total" missingCaption="0" tag="2469664e-3b0c-492e-81bc-505827bcc61e" updatedVersion="8" minRefreshableVersion="3" showDrill="0" subtotalHiddenItems="1" colGrandTotals="0" itemPrintTitles="1" mergeItem="1" createdVersion="8" indent="0" showHeaders="0" outline="1" outlineData="1" multipleFieldFilters="0" rowHeaderCaption="NUT II">
  <location ref="D13:H21" firstHeaderRow="1" firstDataRow="2" firstDataCol="1" rowPageCount="2" colPageCount="1"/>
  <pivotFields count="7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axis="axisCol" allDrilled="1" subtotalTop="0" showAll="0" defaultSubtotal="0" defaultAttributeDrillState="1">
      <items count="4">
        <item s="1" x="1"/>
        <item s="1" x="2"/>
        <item s="1" x="0"/>
        <item s="1" x="3"/>
      </items>
    </pivotField>
    <pivotField dataField="1" subtotalTop="0" showAll="0" defaultSubtotal="0"/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pageFields count="2">
    <pageField fld="4" hier="20" name="[CandidaturasCulturas].[OCUPA_SOLO].&amp;" cap=""/>
    <pageField fld="5" hier="21" name="[CandidaturasCulturas].[GRUPO_CULTURA].&amp;" cap=""/>
  </pageFields>
  <dataFields count="1">
    <dataField name="Soma de N_BEN" fld="2" baseField="0" baseItem="0"/>
  </dataFields>
  <formats count="37">
    <format dxfId="552">
      <pivotArea field="0" type="button" dataOnly="0" labelOnly="1" outline="0"/>
    </format>
    <format dxfId="551">
      <pivotArea dataOnly="0" labelOnly="1" fieldPosition="0">
        <references count="1">
          <reference field="1" count="0"/>
        </references>
      </pivotArea>
    </format>
    <format dxfId="550">
      <pivotArea dataOnly="0" labelOnly="1" grandCol="1" outline="0" fieldPosition="0"/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field="1" type="button" dataOnly="0" labelOnly="1" outline="0" axis="axisCol" fieldPosition="0"/>
    </format>
    <format dxfId="546">
      <pivotArea field="0" type="button" dataOnly="0" labelOnly="1" outline="0"/>
    </format>
    <format dxfId="545">
      <pivotArea dataOnly="0" labelOnly="1" grandRow="1" outline="0" fieldPosition="0"/>
    </format>
    <format dxfId="544">
      <pivotArea dataOnly="0" labelOnly="1" fieldPosition="0">
        <references count="1">
          <reference field="1" count="0"/>
        </references>
      </pivotArea>
    </format>
    <format dxfId="543">
      <pivotArea dataOnly="0" labelOnly="1" grandCol="1" outline="0" fieldPosition="0"/>
    </format>
    <format dxfId="542">
      <pivotArea type="all" dataOnly="0" outline="0" fieldPosition="0"/>
    </format>
    <format dxfId="541">
      <pivotArea field="1" type="button" dataOnly="0" labelOnly="1" outline="0" axis="axisCol" fieldPosition="0"/>
    </format>
    <format dxfId="540">
      <pivotArea field="0" type="button" dataOnly="0" labelOnly="1" outline="0"/>
    </format>
    <format dxfId="539">
      <pivotArea dataOnly="0" labelOnly="1" fieldPosition="0">
        <references count="1">
          <reference field="1" count="0"/>
        </references>
      </pivotArea>
    </format>
    <format dxfId="538">
      <pivotArea dataOnly="0" labelOnly="1" grandCol="1" outline="0" fieldPosition="0"/>
    </format>
    <format dxfId="537">
      <pivotArea outline="0" collapsedLevelsAreSubtotals="1" fieldPosition="0"/>
    </format>
    <format dxfId="536">
      <pivotArea dataOnly="0" labelOnly="1" grandRow="1" outline="0" fieldPosition="0"/>
    </format>
    <format dxfId="535">
      <pivotArea outline="0" collapsedLevelsAreSubtotals="1" fieldPosition="0"/>
    </format>
    <format dxfId="534">
      <pivotArea outline="0" collapsedLevelsAreSubtotals="1" fieldPosition="0"/>
    </format>
    <format dxfId="533">
      <pivotArea outline="0" collapsedLevelsAreSubtotals="1" fieldPosition="0"/>
    </format>
    <format dxfId="532">
      <pivotArea dataOnly="0" labelOnly="1" grandRow="1" outline="0" fieldPosition="0"/>
    </format>
    <format dxfId="531">
      <pivotArea dataOnly="0" labelOnly="1" grandRow="1" outline="0" fieldPosition="0"/>
    </format>
    <format dxfId="530">
      <pivotArea dataOnly="0" labelOnly="1" grandRow="1" outline="0" fieldPosition="0"/>
    </format>
    <format dxfId="529">
      <pivotArea dataOnly="0" labelOnly="1" fieldPosition="0">
        <references count="1">
          <reference field="1" count="0"/>
        </references>
      </pivotArea>
    </format>
    <format dxfId="528">
      <pivotArea dataOnly="0" labelOnly="1" fieldPosition="0">
        <references count="1">
          <reference field="1" count="0"/>
        </references>
      </pivotArea>
    </format>
    <format dxfId="527">
      <pivotArea type="all" dataOnly="0" outline="0" fieldPosition="0"/>
    </format>
    <format dxfId="526">
      <pivotArea type="origin" dataOnly="0" labelOnly="1" outline="0" fieldPosition="0"/>
    </format>
    <format dxfId="525">
      <pivotArea type="topRight" dataOnly="0" labelOnly="1" outline="0" fieldPosition="0"/>
    </format>
    <format dxfId="524">
      <pivotArea dataOnly="0" labelOnly="1" fieldPosition="0">
        <references count="1">
          <reference field="1" count="0"/>
        </references>
      </pivotArea>
    </format>
    <format dxfId="523">
      <pivotArea outline="0" collapsedLevelsAreSubtotals="1" fieldPosition="0"/>
    </format>
    <format dxfId="522">
      <pivotArea type="all" dataOnly="0" outline="0" fieldPosition="0"/>
    </format>
    <format dxfId="521">
      <pivotArea outline="0" collapsedLevelsAreSubtotals="1" fieldPosition="0"/>
    </format>
    <format dxfId="520">
      <pivotArea type="origin" dataOnly="0" labelOnly="1" outline="0" fieldPosition="0"/>
    </format>
    <format dxfId="519">
      <pivotArea type="topRight" dataOnly="0" labelOnly="1" outline="0" fieldPosition="0"/>
    </format>
    <format dxfId="518">
      <pivotArea dataOnly="0" labelOnly="1" fieldPosition="0">
        <references count="1">
          <reference field="6" count="0"/>
        </references>
      </pivotArea>
    </format>
    <format dxfId="517">
      <pivotArea dataOnly="0" labelOnly="1" grandRow="1" outline="0" fieldPosition="0"/>
    </format>
    <format dxfId="516">
      <pivotArea dataOnly="0" labelOnly="1" fieldPosition="0">
        <references count="1">
          <reference field="1" count="0"/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CandidaturasCulturas].[OCUPA_SOLO].&amp;"/>
      </members>
    </pivotHierarchy>
    <pivotHierarchy multipleItemSelectionAllowed="1" dragToData="1">
      <members count="1" level="1">
        <member name="[CandidaturasCulturas].[GRUPO_CULTURA].&amp;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3E784-57C9-46DA-A196-51A568618306}" name="Tabela Dinâmica1" cacheId="9" applyNumberFormats="0" applyBorderFormats="0" applyFontFormats="0" applyPatternFormats="0" applyAlignmentFormats="0" applyWidthHeightFormats="1" dataCaption="Valores" grandTotalCaption="Total" missingCaption="0" tag="f742dfde-b8b3-4272-8f6a-22549dc1960e" updatedVersion="8" minRefreshableVersion="3" showDrill="0" subtotalHiddenItems="1" itemPrintTitles="1" mergeItem="1" createdVersion="8" indent="0" showHeaders="0" outline="1" outlineData="1" multipleFieldFilters="0" chartFormat="1">
  <location ref="B10:G18" firstHeaderRow="1" firstDataRow="2" firstDataCol="1"/>
  <pivotFields count="4">
    <pivotField axis="axisCol" allDrilled="1" subtotalTop="0" showAll="0" nonAutoSortDefault="1" defaultSubtotal="0" defaultAttributeDrillState="1">
      <items count="4">
        <item x="1"/>
        <item x="0"/>
        <item x="2"/>
        <item x="3"/>
      </items>
    </pivotField>
    <pivotField allDrilled="1" subtotalTop="0" showAll="0" dataSourceSort="1" defaultSubtotal="0" defaultAttributeDrillState="1"/>
    <pivotField axis="axisRow" allDrilled="1" subtotalTop="0" showAll="0" defaultSubtotal="0" defaultAttributeDrillState="1">
      <items count="8">
        <item s="1" x="4"/>
        <item s="1" x="3"/>
        <item s="1" x="2"/>
        <item s="1" x="0"/>
        <item s="1" x="1"/>
        <item s="1" x="5"/>
        <item s="1" x="7"/>
        <item s="1" x="6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a de AREA" fld="3" baseField="2" baseItem="2"/>
  </dataFields>
  <formats count="25">
    <format dxfId="491">
      <pivotArea outline="0" collapsedLevelsAreSubtotals="1" fieldPosition="0"/>
    </format>
    <format dxfId="490">
      <pivotArea outline="0" collapsedLevelsAreSubtotals="1" fieldPosition="0"/>
    </format>
    <format dxfId="489">
      <pivotArea outline="0" collapsedLevelsAreSubtotals="1" fieldPosition="0"/>
    </format>
    <format dxfId="488">
      <pivotArea outline="0" collapsedLevelsAreSubtotals="1" fieldPosition="0"/>
    </format>
    <format dxfId="487">
      <pivotArea dataOnly="0" labelOnly="1" grandRow="1" outline="0" fieldPosition="0"/>
    </format>
    <format dxfId="486">
      <pivotArea dataOnly="0" labelOnly="1" grandRow="1" outline="0" fieldPosition="0"/>
    </format>
    <format dxfId="485">
      <pivotArea dataOnly="0" labelOnly="1" grandRow="1" outline="0" fieldPosition="0"/>
    </format>
    <format dxfId="484">
      <pivotArea type="all" dataOnly="0" outline="0" fieldPosition="0"/>
    </format>
    <format dxfId="483">
      <pivotArea type="all" dataOnly="0" outline="0" fieldPosition="0"/>
    </format>
    <format dxfId="482">
      <pivotArea type="origin" dataOnly="0" labelOnly="1" outline="0" fieldPosition="0"/>
    </format>
    <format dxfId="481">
      <pivotArea type="topRight" dataOnly="0" labelOnly="1" outline="0" fieldPosition="0"/>
    </format>
    <format dxfId="480">
      <pivotArea dataOnly="0" labelOnly="1" fieldPosition="0">
        <references count="1">
          <reference field="0" count="0"/>
        </references>
      </pivotArea>
    </format>
    <format dxfId="479">
      <pivotArea dataOnly="0" labelOnly="1" grandCol="1" outline="0" fieldPosition="0"/>
    </format>
    <format dxfId="478">
      <pivotArea outline="0" collapsedLevelsAreSubtotals="1" fieldPosition="0"/>
    </format>
    <format dxfId="477">
      <pivotArea dataOnly="0" labelOnly="1" grandRow="1" outline="0" fieldPosition="0"/>
    </format>
    <format dxfId="476">
      <pivotArea dataOnly="0" labelOnly="1" fieldPosition="0">
        <references count="1">
          <reference field="2" count="0"/>
        </references>
      </pivotArea>
    </format>
    <format dxfId="475">
      <pivotArea type="all" dataOnly="0" outline="0" fieldPosition="0"/>
    </format>
    <format dxfId="474">
      <pivotArea outline="0" collapsedLevelsAreSubtotals="1" fieldPosition="0"/>
    </format>
    <format dxfId="473">
      <pivotArea type="origin" dataOnly="0" labelOnly="1" outline="0" fieldPosition="0"/>
    </format>
    <format dxfId="472">
      <pivotArea type="topRight" dataOnly="0" labelOnly="1" outline="0" fieldPosition="0"/>
    </format>
    <format dxfId="471">
      <pivotArea dataOnly="0" labelOnly="1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  <format dxfId="470">
      <pivotArea dataOnly="0" labelOnly="1" grandRow="1" outline="0" fieldPosition="0"/>
    </format>
    <format dxfId="469">
      <pivotArea dataOnly="0" labelOnly="1" fieldPosition="0">
        <references count="1">
          <reference field="0" count="0"/>
        </references>
      </pivotArea>
    </format>
    <format dxfId="468">
      <pivotArea dataOnly="0" labelOnly="1" grandCol="1" outline="0" fieldPosition="0"/>
    </format>
    <format dxfId="467">
      <pivotArea dataOnly="0" labelOnly="1" fieldPosition="0">
        <references count="1">
          <reference field="0" count="1">
            <x v="1"/>
          </reference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oma de AREA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426A0C-E87A-4B43-AC82-C157B45E7DC3}" name="Tabela Dinâmica11" cacheId="10" applyNumberFormats="0" applyBorderFormats="0" applyFontFormats="0" applyPatternFormats="0" applyAlignmentFormats="0" applyWidthHeightFormats="1" dataCaption="Valores" grandTotalCaption="Total" missingCaption="0" tag="291e0925-afd1-4e5f-a0b6-25fe9f8500fd" updatedVersion="8" minRefreshableVersion="3" showDrill="0" colGrandTotals="0" itemPrintTitles="1" mergeItem="1" createdVersion="8" indent="0" outline="1" outlineData="1" multipleFieldFilters="0" rowHeaderCaption="NUT II">
  <location ref="B12:F22" firstHeaderRow="1" firstDataRow="4" firstDataCol="1" rowPageCount="1" colPageCount="1"/>
  <pivotFields count="8">
    <pivotField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2"/>
    <field x="3"/>
    <field x="-2"/>
  </colFields>
  <colItems count="4">
    <i>
      <x/>
      <x/>
      <x/>
    </i>
    <i r="2" i="1">
      <x v="1"/>
    </i>
    <i r="1">
      <x v="1"/>
      <x/>
    </i>
    <i r="2" i="1">
      <x v="1"/>
    </i>
  </colItems>
  <pageFields count="1">
    <pageField fld="5" hier="21" name="[CandidaturasCulturas].[GRUPO_CULTURA].&amp;" cap=""/>
  </pageFields>
  <dataFields count="2">
    <dataField name="N.º" fld="1" baseField="0" baseItem="0"/>
    <dataField name="%" fld="7" showDataAs="percentOfCol" baseField="0" baseItem="0" numFmtId="9">
      <extLst>
        <ext xmlns:x14="http://schemas.microsoft.com/office/spreadsheetml/2009/9/main" uri="{E15A36E0-9728-4e99-A89B-3F7291B0FE68}">
          <x14:dataField sourceField="1" uniqueName="[__Xl2].[Measures].[Soma de N_BEN]"/>
        </ext>
      </extLst>
    </dataField>
  </dataFields>
  <formats count="44">
    <format dxfId="466">
      <pivotArea type="all" dataOnly="0" outline="0" fieldPosition="0"/>
    </format>
    <format dxfId="465">
      <pivotArea outline="0" collapsedLevelsAreSubtotals="1" fieldPosition="0"/>
    </format>
    <format dxfId="464">
      <pivotArea field="0" type="button" dataOnly="0" labelOnly="1" outline="0"/>
    </format>
    <format dxfId="463">
      <pivotArea dataOnly="0" labelOnly="1" grandRow="1" outline="0" fieldPosition="0"/>
    </format>
    <format dxfId="462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461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460">
      <pivotArea type="all" dataOnly="0" outline="0" fieldPosition="0"/>
    </format>
    <format dxfId="459">
      <pivotArea type="origin" dataOnly="0" labelOnly="1" outline="0" fieldPosition="0"/>
    </format>
    <format dxfId="458">
      <pivotArea field="2" type="button" dataOnly="0" labelOnly="1" outline="0" axis="axisCol" fieldPosition="0"/>
    </format>
    <format dxfId="457">
      <pivotArea field="3" type="button" dataOnly="0" labelOnly="1" outline="0" axis="axisCol" fieldPosition="1"/>
    </format>
    <format dxfId="456">
      <pivotArea field="-2" type="button" dataOnly="0" labelOnly="1" outline="0" axis="axisCol" fieldPosition="2"/>
    </format>
    <format dxfId="455">
      <pivotArea type="topRight" dataOnly="0" labelOnly="1" outline="0" fieldPosition="0"/>
    </format>
    <format dxfId="454">
      <pivotArea field="0" type="button" dataOnly="0" labelOnly="1" outline="0"/>
    </format>
    <format dxfId="453">
      <pivotArea dataOnly="0" labelOnly="1" fieldPosition="0">
        <references count="1">
          <reference field="2" count="0"/>
        </references>
      </pivotArea>
    </format>
    <format dxfId="452">
      <pivotArea dataOnly="0" labelOnly="1" fieldPosition="0">
        <references count="2">
          <reference field="2" count="0" selected="0"/>
          <reference field="3" count="0"/>
        </references>
      </pivotArea>
    </format>
    <format dxfId="451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450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449">
      <pivotArea outline="0" collapsedLevelsAreSubtotals="1" fieldPosition="0"/>
    </format>
    <format dxfId="448">
      <pivotArea dataOnly="0" labelOnly="1" grandRow="1" outline="0" fieldPosition="0"/>
    </format>
    <format dxfId="447">
      <pivotArea outline="0" collapsedLevelsAreSubtotals="1" fieldPosition="0"/>
    </format>
    <format dxfId="446">
      <pivotArea outline="0" collapsedLevelsAreSubtotals="1" fieldPosition="0"/>
    </format>
    <format dxfId="445">
      <pivotArea outline="0" collapsedLevelsAreSubtotals="1" fieldPosition="0"/>
    </format>
    <format dxfId="444">
      <pivotArea dataOnly="0" labelOnly="1" grandRow="1" outline="0" fieldPosition="0"/>
    </format>
    <format dxfId="443">
      <pivotArea dataOnly="0" labelOnly="1" grandRow="1" outline="0" fieldPosition="0"/>
    </format>
    <format dxfId="442">
      <pivotArea dataOnly="0" labelOnly="1" grandRow="1" outline="0" fieldPosition="0"/>
    </format>
    <format dxfId="441">
      <pivotArea outline="0" fieldPosition="0">
        <references count="1">
          <reference field="4294967294" count="1">
            <x v="1"/>
          </reference>
        </references>
      </pivotArea>
    </format>
    <format dxfId="440">
      <pivotArea field="0" type="button" dataOnly="0" labelOnly="1" outline="0"/>
    </format>
    <format dxfId="439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438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  <format dxfId="437">
      <pivotArea dataOnly="0" labelOnly="1" fieldPosition="0">
        <references count="1">
          <reference field="6" count="0"/>
        </references>
      </pivotArea>
    </format>
    <format dxfId="436">
      <pivotArea type="all" dataOnly="0" outline="0" fieldPosition="0"/>
    </format>
    <format dxfId="435">
      <pivotArea outline="0" collapsedLevelsAreSubtotals="1" fieldPosition="0"/>
    </format>
    <format dxfId="434">
      <pivotArea type="origin" dataOnly="0" labelOnly="1" outline="0" fieldPosition="0"/>
    </format>
    <format dxfId="433">
      <pivotArea field="2" type="button" dataOnly="0" labelOnly="1" outline="0" axis="axisCol" fieldPosition="0"/>
    </format>
    <format dxfId="432">
      <pivotArea field="3" type="button" dataOnly="0" labelOnly="1" outline="0" axis="axisCol" fieldPosition="1"/>
    </format>
    <format dxfId="431">
      <pivotArea field="-2" type="button" dataOnly="0" labelOnly="1" outline="0" axis="axisCol" fieldPosition="2"/>
    </format>
    <format dxfId="430">
      <pivotArea type="topRight" dataOnly="0" labelOnly="1" outline="0" fieldPosition="0"/>
    </format>
    <format dxfId="429">
      <pivotArea field="6" type="button" dataOnly="0" labelOnly="1" outline="0" axis="axisRow" fieldPosition="0"/>
    </format>
    <format dxfId="428">
      <pivotArea dataOnly="0" labelOnly="1" fieldPosition="0">
        <references count="1">
          <reference field="6" count="0"/>
        </references>
      </pivotArea>
    </format>
    <format dxfId="427">
      <pivotArea dataOnly="0" labelOnly="1" grandRow="1" outline="0" fieldPosition="0"/>
    </format>
    <format dxfId="426">
      <pivotArea dataOnly="0" labelOnly="1" fieldPosition="0">
        <references count="1">
          <reference field="2" count="0"/>
        </references>
      </pivotArea>
    </format>
    <format dxfId="425">
      <pivotArea dataOnly="0" labelOnly="1" fieldPosition="0">
        <references count="2">
          <reference field="2" count="0" selected="0"/>
          <reference field="3" count="0"/>
        </references>
      </pivotArea>
    </format>
    <format dxfId="424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0"/>
          </reference>
        </references>
      </pivotArea>
    </format>
    <format dxfId="423">
      <pivotArea dataOnly="0" labelOnly="1" outline="0" fieldPosition="0">
        <references count="3">
          <reference field="4294967294" count="2">
            <x v="0"/>
            <x v="1"/>
          </reference>
          <reference field="2" count="0" selected="0"/>
          <reference field="3" count="1" selected="0">
            <x v="1"/>
          </reference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3">
    <colHierarchyUsage hierarchyUsage="19"/>
    <colHierarchyUsage hierarchyUsage="2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6B91A-72D7-4728-B98C-97A28BF9023B}" name="Tabela Dinâmica9" cacheId="4" applyNumberFormats="0" applyBorderFormats="0" applyFontFormats="0" applyPatternFormats="0" applyAlignmentFormats="0" applyWidthHeightFormats="1" dataCaption="Valores" grandTotalCaption="Total" missingCaption="0" tag="5b6da2b1-3bd2-4955-ab19-faf7c7b52139" updatedVersion="8" minRefreshableVersion="3" showDrill="0" subtotalHiddenItems="1" itemPrintTitles="1" mergeItem="1" createdVersion="8" indent="0" outline="1" outlineData="1" multipleFieldFilters="0" rowHeaderCaption="NUT II">
  <location ref="B10:E19" firstHeaderRow="1" firstDataRow="3" firstDataCol="1"/>
  <pivotFields count="5">
    <pivotField axis="axisCol" allDrilled="1" subtotalTop="0" showAll="0" dataSourceSort="1" defaultSubtotal="0" defaultAttributeDrillState="1">
      <items count="1">
        <item n="Superficie Agricola (HA)" s="1" x="0"/>
      </items>
    </pivotField>
    <pivotField axis="axisCol" allDrilled="1" outline="0" subtotalTop="0" showAll="0" sortType="ascending" defaultSubtotal="0" defaultAttributeDrillState="1">
      <items count="2">
        <item s="1" x="0"/>
        <item s="1" x="1"/>
      </items>
    </pivotField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subtotalTop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0"/>
    <field x="1"/>
  </colFields>
  <colItems count="3">
    <i>
      <x/>
      <x/>
    </i>
    <i r="1">
      <x v="1"/>
    </i>
    <i t="grand">
      <x/>
    </i>
  </colItems>
  <dataFields count="1">
    <dataField name="Soma de AREA" fld="4" baseField="0" baseItem="0"/>
  </dataFields>
  <formats count="38">
    <format dxfId="422">
      <pivotArea type="all" dataOnly="0" outline="0" fieldPosition="0"/>
    </format>
    <format dxfId="421">
      <pivotArea outline="0" collapsedLevelsAreSubtotals="1" fieldPosition="0"/>
    </format>
    <format dxfId="420">
      <pivotArea dataOnly="0" labelOnly="1" grandRow="1" outline="0" fieldPosition="0"/>
    </format>
    <format dxfId="419">
      <pivotArea dataOnly="0" labelOnly="1" fieldPosition="0">
        <references count="1">
          <reference field="0" count="0"/>
        </references>
      </pivotArea>
    </format>
    <format dxfId="418">
      <pivotArea dataOnly="0" labelOnly="1" fieldPosition="0">
        <references count="2">
          <reference field="0" count="0" selected="0"/>
          <reference field="1" count="0"/>
        </references>
      </pivotArea>
    </format>
    <format dxfId="417">
      <pivotArea type="all" dataOnly="0" outline="0" fieldPosition="0"/>
    </format>
    <format dxfId="416">
      <pivotArea type="origin" dataOnly="0" labelOnly="1" outline="0" fieldPosition="0"/>
    </format>
    <format dxfId="415">
      <pivotArea type="topRight" dataOnly="0" labelOnly="1" outline="0" fieldPosition="0"/>
    </format>
    <format dxfId="414">
      <pivotArea dataOnly="0" labelOnly="1" fieldPosition="0">
        <references count="1">
          <reference field="0" count="0"/>
        </references>
      </pivotArea>
    </format>
    <format dxfId="413">
      <pivotArea dataOnly="0" labelOnly="1" grandCol="1" outline="0" fieldPosition="0"/>
    </format>
    <format dxfId="412">
      <pivotArea dataOnly="0" labelOnly="1" fieldPosition="0">
        <references count="2">
          <reference field="0" count="0" selected="0"/>
          <reference field="1" count="0"/>
        </references>
      </pivotArea>
    </format>
    <format dxfId="411">
      <pivotArea outline="0" collapsedLevelsAreSubtotals="1" fieldPosition="0"/>
    </format>
    <format dxfId="410">
      <pivotArea dataOnly="0" labelOnly="1" grandRow="1" outline="0" fieldPosition="0"/>
    </format>
    <format dxfId="409">
      <pivotArea dataOnly="0" labelOnly="1" grandRow="1" outline="0" fieldPosition="0"/>
    </format>
    <format dxfId="408">
      <pivotArea dataOnly="0" labelOnly="1" grandRow="1" outline="0" fieldPosition="0"/>
    </format>
    <format dxfId="407">
      <pivotArea dataOnly="0" labelOnly="1" grandRow="1" outline="0" fieldPosition="0"/>
    </format>
    <format dxfId="406">
      <pivotArea outline="0" collapsedLevelsAreSubtotals="1" fieldPosition="0"/>
    </format>
    <format dxfId="405">
      <pivotArea outline="0" collapsedLevelsAreSubtotals="1" fieldPosition="0"/>
    </format>
    <format dxfId="404">
      <pivotArea outline="0" collapsedLevelsAreSubtotals="1" fieldPosition="0"/>
    </format>
    <format dxfId="403">
      <pivotArea dataOnly="0" labelOnly="1" fieldPosition="0">
        <references count="1">
          <reference field="0" count="0"/>
        </references>
      </pivotArea>
    </format>
    <format dxfId="402">
      <pivotArea dataOnly="0" labelOnly="1" fieldPosition="0">
        <references count="2">
          <reference field="0" count="0" selected="0"/>
          <reference field="1" count="0"/>
        </references>
      </pivotArea>
    </format>
    <format dxfId="401">
      <pivotArea dataOnly="0" labelOnly="1" fieldPosition="0">
        <references count="1">
          <reference field="0" count="0"/>
        </references>
      </pivotArea>
    </format>
    <format dxfId="400">
      <pivotArea dataOnly="0" labelOnly="1" fieldPosition="0">
        <references count="2">
          <reference field="0" count="0" selected="0"/>
          <reference field="1" count="0"/>
        </references>
      </pivotArea>
    </format>
    <format dxfId="399">
      <pivotArea dataOnly="0" labelOnly="1" fieldPosition="0">
        <references count="2">
          <reference field="0" count="0" selected="0"/>
          <reference field="1" count="1">
            <x v="0"/>
          </reference>
        </references>
      </pivotArea>
    </format>
    <format dxfId="398">
      <pivotArea dataOnly="0" labelOnly="1" fieldPosition="0">
        <references count="2">
          <reference field="0" count="0" selected="0"/>
          <reference field="1" count="1">
            <x v="1"/>
          </reference>
        </references>
      </pivotArea>
    </format>
    <format dxfId="397">
      <pivotArea dataOnly="0" labelOnly="1" fieldPosition="0">
        <references count="1">
          <reference field="3" count="0"/>
        </references>
      </pivotArea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type="origin" dataOnly="0" labelOnly="1" outline="0" fieldPosition="0"/>
    </format>
    <format dxfId="393">
      <pivotArea field="0" type="button" dataOnly="0" labelOnly="1" outline="0" axis="axisCol" fieldPosition="0"/>
    </format>
    <format dxfId="392">
      <pivotArea field="1" type="button" dataOnly="0" labelOnly="1" outline="0" axis="axisCol" fieldPosition="1"/>
    </format>
    <format dxfId="391">
      <pivotArea type="topRight" dataOnly="0" labelOnly="1" outline="0" fieldPosition="0"/>
    </format>
    <format dxfId="390">
      <pivotArea field="3" type="button" dataOnly="0" labelOnly="1" outline="0" axis="axisRow" fieldPosition="0"/>
    </format>
    <format dxfId="389">
      <pivotArea dataOnly="0" labelOnly="1" fieldPosition="0">
        <references count="1">
          <reference field="3" count="0"/>
        </references>
      </pivotArea>
    </format>
    <format dxfId="388">
      <pivotArea dataOnly="0" labelOnly="1" grandRow="1" outline="0" fieldPosition="0"/>
    </format>
    <format dxfId="387">
      <pivotArea dataOnly="0" labelOnly="1" fieldPosition="0">
        <references count="1">
          <reference field="0" count="0"/>
        </references>
      </pivotArea>
    </format>
    <format dxfId="386">
      <pivotArea dataOnly="0" labelOnly="1" grandCol="1" outline="0" fieldPosition="0"/>
    </format>
    <format dxfId="385">
      <pivotArea dataOnly="0" labelOnly="1" fieldPosition="0">
        <references count="2">
          <reference field="0" count="0" selected="0"/>
          <reference field="1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2">
    <colHierarchyUsage hierarchyUsage="3"/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441CD-3EEB-43EC-9A09-CEDEA6392F6E}" name="Tabela Dinâmica1" cacheId="11" applyNumberFormats="0" applyBorderFormats="0" applyFontFormats="0" applyPatternFormats="0" applyAlignmentFormats="0" applyWidthHeightFormats="1" dataCaption="Valores" missingCaption="0" tag="1258c61d-c2a4-4a02-82a8-8a9ad7372d70" updatedVersion="8" minRefreshableVersion="3" showDrill="0" subtotalHiddenItems="1" rowGrandTotals="0" itemPrintTitles="1" mergeItem="1" createdVersion="8" indent="0" outline="1" outlineData="1" multipleFieldFilters="0" rowHeaderCaption="Grupos de Culturas">
  <location ref="B12:P28" firstHeaderRow="1" firstDataRow="3" firstDataCol="1" rowPageCount="2" colPageCount="1"/>
  <pivotFields count="7">
    <pivotField axis="axisRow" allDrilled="1" subtotalTop="0" showAll="0" dataSourceSort="1" defaultSubtotal="0" defaultAttributeDrillState="1">
      <items count="1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1" hier="19" name="[CandidaturasCulturas].[TIPO_SUPERFICIE].&amp;[Superficie Agricola]" cap="Superficie Agricola"/>
    <pageField fld="2" hier="20" name="[CandidaturasCulturas].[OCUPA_SOLO].&amp;[Culturas Permanentes]" cap="Culturas Permanentes"/>
  </pageFields>
  <dataFields count="2">
    <dataField name="N.º" fld="3" baseField="0" baseItem="0"/>
    <dataField name="% do Grupo de Culturas" fld="6" showDataAs="percentOfRow" baseField="0" baseItem="0" numFmtId="9">
      <extLst>
        <ext xmlns:x14="http://schemas.microsoft.com/office/spreadsheetml/2009/9/main" uri="{E15A36E0-9728-4e99-A89B-3F7291B0FE68}">
          <x14:dataField sourceField="3" uniqueName="[__Xl2].[Measures].[Soma de N_BEN]"/>
        </ext>
      </extLst>
    </dataField>
  </dataFields>
  <formats count="47">
    <format dxfId="384">
      <pivotArea type="all" dataOnly="0" outline="0" fieldPosition="0"/>
    </format>
    <format dxfId="383">
      <pivotArea outline="0" collapsedLevelsAreSubtotals="1" fieldPosition="0"/>
    </format>
    <format dxfId="382">
      <pivotArea field="0" type="button" dataOnly="0" labelOnly="1" outline="0" axis="axisRow" fieldPosition="0"/>
    </format>
    <format dxfId="381">
      <pivotArea dataOnly="0" labelOnly="1" fieldPosition="0">
        <references count="1">
          <reference field="0" count="0"/>
        </references>
      </pivotArea>
    </format>
    <format dxfId="380">
      <pivotArea dataOnly="0" labelOnly="1" grandRow="1" outline="0" fieldPosition="0"/>
    </format>
    <format dxfId="379">
      <pivotArea dataOnly="0" labelOnly="1" grandCol="1" outline="0" fieldPosition="0"/>
    </format>
    <format dxfId="378">
      <pivotArea type="all" dataOnly="0" outline="0" fieldPosition="0"/>
    </format>
    <format dxfId="377">
      <pivotArea type="origin" dataOnly="0" labelOnly="1" outline="0" fieldPosition="0"/>
    </format>
    <format dxfId="376">
      <pivotArea type="topRight" dataOnly="0" labelOnly="1" outline="0" fieldPosition="0"/>
    </format>
    <format dxfId="375">
      <pivotArea field="0" type="button" dataOnly="0" labelOnly="1" outline="0" axis="axisRow" fieldPosition="0"/>
    </format>
    <format dxfId="374">
      <pivotArea dataOnly="0" labelOnly="1" grandCol="1" outline="0" fieldPosition="0"/>
    </format>
    <format dxfId="373">
      <pivotArea outline="0" collapsedLevelsAreSubtotals="1" fieldPosition="0"/>
    </format>
    <format dxfId="372">
      <pivotArea dataOnly="0" labelOnly="1" fieldPosition="0">
        <references count="1">
          <reference field="0" count="0"/>
        </references>
      </pivotArea>
    </format>
    <format dxfId="371">
      <pivotArea dataOnly="0" labelOnly="1" grandRow="1" outline="0" fieldPosition="0"/>
    </format>
    <format dxfId="370">
      <pivotArea field="0" type="button" dataOnly="0" labelOnly="1" outline="0" axis="axisRow" fieldPosition="0"/>
    </format>
    <format dxfId="369">
      <pivotArea field="0" type="button" dataOnly="0" labelOnly="1" outline="0" axis="axisRow" fieldPosition="0"/>
    </format>
    <format dxfId="368">
      <pivotArea dataOnly="0" labelOnly="1" fieldPosition="0">
        <references count="1">
          <reference field="0" count="0"/>
        </references>
      </pivotArea>
    </format>
    <format dxfId="367">
      <pivotArea dataOnly="0" labelOnly="1" fieldPosition="0">
        <references count="1">
          <reference field="0" count="0"/>
        </references>
      </pivotArea>
    </format>
    <format dxfId="366">
      <pivotArea outline="0" collapsedLevelsAreSubtotals="1" fieldPosition="0"/>
    </format>
    <format dxfId="365">
      <pivotArea outline="0" collapsedLevelsAreSubtotals="1" fieldPosition="0"/>
    </format>
    <format dxfId="364">
      <pivotArea outline="0" collapsedLevelsAreSubtotals="1" fieldPosition="0"/>
    </format>
    <format dxfId="363">
      <pivotArea outline="0" fieldPosition="0">
        <references count="1">
          <reference field="4294967294" count="1">
            <x v="1"/>
          </reference>
        </references>
      </pivotArea>
    </format>
    <format dxfId="362">
      <pivotArea type="all" dataOnly="0" outline="0" fieldPosition="0"/>
    </format>
    <format dxfId="361">
      <pivotArea outline="0" collapsedLevelsAreSubtotals="1" fieldPosition="0"/>
    </format>
    <format dxfId="360">
      <pivotArea type="origin" dataOnly="0" labelOnly="1" outline="0" fieldPosition="0"/>
    </format>
    <format dxfId="359">
      <pivotArea field="5" type="button" dataOnly="0" labelOnly="1" outline="0" axis="axisCol" fieldPosition="0"/>
    </format>
    <format dxfId="358">
      <pivotArea field="-2" type="button" dataOnly="0" labelOnly="1" outline="0" axis="axisCol" fieldPosition="1"/>
    </format>
    <format dxfId="357">
      <pivotArea type="topRight" dataOnly="0" labelOnly="1" outline="0" fieldPosition="0"/>
    </format>
    <format dxfId="356">
      <pivotArea field="0" type="button" dataOnly="0" labelOnly="1" outline="0" axis="axisRow" fieldPosition="0"/>
    </format>
    <format dxfId="355">
      <pivotArea dataOnly="0" labelOnly="1" fieldPosition="0">
        <references count="1">
          <reference field="0" count="0"/>
        </references>
      </pivotArea>
    </format>
    <format dxfId="354">
      <pivotArea dataOnly="0" labelOnly="1" fieldPosition="0">
        <references count="1">
          <reference field="5" count="0"/>
        </references>
      </pivotArea>
    </format>
    <format dxfId="35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34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5"/>
          </reference>
        </references>
      </pivotArea>
    </format>
    <format dxfId="345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344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343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342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341">
      <pivotArea dataOnly="0" labelOnly="1" outline="0" fieldPosition="0">
        <references count="2">
          <reference field="4294967294" count="1">
            <x v="1"/>
          </reference>
          <reference field="5" count="1" selected="0">
            <x v="4"/>
          </reference>
        </references>
      </pivotArea>
    </format>
    <format dxfId="340">
      <pivotArea dataOnly="0" labelOnly="1" outline="0" fieldPosition="0">
        <references count="2">
          <reference field="4294967294" count="1">
            <x v="1"/>
          </reference>
          <reference field="5" count="1" selected="0">
            <x v="5"/>
          </reference>
        </references>
      </pivotArea>
    </format>
    <format dxfId="339">
      <pivotArea dataOnly="0" labelOnly="1" fieldPosition="0">
        <references count="1">
          <reference field="0" count="0"/>
        </references>
      </pivotArea>
    </format>
    <format dxfId="338">
      <pivotArea dataOnly="0" labelOnly="1" fieldPosition="0">
        <references count="1">
          <reference field="0" count="0"/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[CandidaturasCulturas].[GRUPO_CULTURA].&amp;[Flores]"/>
        <member name=""/>
        <member name="[CandidaturasCulturas].[GRUPO_CULTURA].&amp;[Cereais]"/>
        <member name="[CandidaturasCulturas].[GRUPO_CULTURA].&amp;[Pousios]"/>
        <member name=""/>
        <member name="[CandidaturasCulturas].[GRUPO_CULTURA].&amp;[Horticolas]"/>
        <member name="[CandidaturasCulturas].[GRUPO_CULTURA].&amp;[Forrageiras]"/>
        <member name="[CandidaturasCulturas].[GRUPO_CULTURA].&amp;[Leguminosas]"/>
        <member name="[CandidaturasCulturas].[GRUPO_CULTURA].&amp;[Oleaginosas]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[CandidaturasCulturas].[GRUPO_CULTURA].&amp;[Outras Culturas Temporarias]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B1144-67E6-4C1F-9A56-8C246BDC77E8}" name="Tabela Dinâmica1" cacheId="78" applyNumberFormats="0" applyBorderFormats="0" applyFontFormats="0" applyPatternFormats="0" applyAlignmentFormats="0" applyWidthHeightFormats="1" dataCaption="Valores" grandTotalCaption="Total" missingCaption="0" tag="5c2df02c-b036-4333-9059-4db3d53406bd" updatedVersion="8" minRefreshableVersion="3" showDrill="0" itemPrintTitles="1" mergeItem="1" createdVersion="8" indent="0" compact="0" compactData="0" multipleFieldFilters="0">
  <location ref="B12:I28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>
      <items count="1">
        <item s="1" x="0"/>
      </items>
    </pivotField>
    <pivotField axis="axisPage" compact="0" allDrilled="1" outline="0" subtotalTop="0" showAll="0" dataSourceSort="1" defaultSubtotal="0" defaultAttributeDrillState="1">
      <items count="1">
        <item s="1" x="0"/>
      </items>
    </pivotField>
    <pivotField name="Grupos de Culturas" axis="axisRow" compact="0" allDrilled="1" outline="0" subtotalTop="0" showAll="0" sortType="ascending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icie Agricola]" cap="Superficie Agricola"/>
    <pageField fld="1" hier="4" name="[AreasCulturas].[OCUPA_SOLO].&amp;[Culturas Permanentes]" cap="Culturas Permanentes"/>
  </pageFields>
  <dataFields count="1">
    <dataField name="Soma de AREA" fld="5" baseField="0" baseItem="0"/>
  </dataFields>
  <formats count="44">
    <format dxfId="337">
      <pivotArea dataOnly="0" labelOnly="1" grandCol="1" outline="0" fieldPosition="0"/>
    </format>
    <format dxfId="336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335">
      <pivotArea type="all" dataOnly="0" outline="0" fieldPosition="0"/>
    </format>
    <format dxfId="334">
      <pivotArea outline="0" collapsedLevelsAreSubtotals="1" fieldPosition="0"/>
    </format>
    <format dxfId="333">
      <pivotArea dataOnly="0" labelOnly="1" grandRow="1" outline="0" fieldPosition="0"/>
    </format>
    <format dxfId="332">
      <pivotArea dataOnly="0" labelOnly="1" fieldPosition="0">
        <references count="1">
          <reference field="0" count="0"/>
        </references>
      </pivotArea>
    </format>
    <format dxfId="331">
      <pivotArea dataOnly="0" labelOnly="1" fieldPosition="0">
        <references count="2">
          <reference field="0" count="0" selected="0"/>
          <reference field="1" count="0"/>
        </references>
      </pivotArea>
    </format>
    <format dxfId="330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329">
      <pivotArea type="all" dataOnly="0" outline="0" fieldPosition="0"/>
    </format>
    <format dxfId="328">
      <pivotArea type="origin" dataOnly="0" labelOnly="1" outline="0" fieldPosition="0"/>
    </format>
    <format dxfId="327">
      <pivotArea type="topRight" dataOnly="0" labelOnly="1" outline="0" fieldPosition="0"/>
    </format>
    <format dxfId="326">
      <pivotArea dataOnly="0" labelOnly="1" fieldPosition="0">
        <references count="1">
          <reference field="0" count="0"/>
        </references>
      </pivotArea>
    </format>
    <format dxfId="325">
      <pivotArea dataOnly="0" labelOnly="1" grandCol="1" outline="0" fieldPosition="0"/>
    </format>
    <format dxfId="324">
      <pivotArea dataOnly="0" labelOnly="1" fieldPosition="0">
        <references count="2">
          <reference field="0" count="0" selected="0"/>
          <reference field="1" count="0"/>
        </references>
      </pivotArea>
    </format>
    <format dxfId="323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322">
      <pivotArea outline="0" collapsedLevelsAreSubtotals="1" fieldPosition="0"/>
    </format>
    <format dxfId="321">
      <pivotArea dataOnly="0" labelOnly="1" grandRow="1" outline="0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outline="0" collapsedLevelsAreSubtotals="1" fieldPosition="0"/>
    </format>
    <format dxfId="317">
      <pivotArea dataOnly="0" labelOnly="1" grandRow="1" outline="0" fieldPosition="0"/>
    </format>
    <format dxfId="316">
      <pivotArea dataOnly="0" labelOnly="1" grandRow="1" outline="0" fieldPosition="0"/>
    </format>
    <format dxfId="315">
      <pivotArea dataOnly="0" labelOnly="1" grandRow="1" outline="0" fieldPosition="0"/>
    </format>
    <format dxfId="314">
      <pivotArea dataOnly="0" labelOnly="1" fieldPosition="0">
        <references count="2">
          <reference field="0" count="0" selected="0"/>
          <reference field="1" count="0"/>
        </references>
      </pivotArea>
    </format>
    <format dxfId="313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31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311">
      <pivotArea field="2" type="button" dataOnly="0" labelOnly="1" outline="0" axis="axisRow" fieldPosition="0"/>
    </format>
    <format dxfId="310">
      <pivotArea field="2" type="button" dataOnly="0" labelOnly="1" outline="0" axis="axisRow" fieldPosition="0"/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2" count="0"/>
        </references>
      </pivotArea>
    </format>
    <format dxfId="307">
      <pivotArea dataOnly="0" labelOnly="1" grandRow="1" outline="0" fieldPosition="0"/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type="origin" dataOnly="0" labelOnly="1" outline="0" fieldPosition="0"/>
    </format>
    <format dxfId="303">
      <pivotArea field="4" type="button" dataOnly="0" labelOnly="1" outline="0" axis="axisCol" fieldPosition="0"/>
    </format>
    <format dxfId="302">
      <pivotArea type="topRight" dataOnly="0" labelOnly="1" outline="0" fieldPosition="0"/>
    </format>
    <format dxfId="301">
      <pivotArea field="2" type="button" dataOnly="0" labelOnly="1" outline="0" axis="axisRow" fieldPosition="0"/>
    </format>
    <format dxfId="300">
      <pivotArea dataOnly="0" labelOnly="1" outline="0" fieldPosition="0">
        <references count="1">
          <reference field="2" count="0"/>
        </references>
      </pivotArea>
    </format>
    <format dxfId="299">
      <pivotArea dataOnly="0" labelOnly="1" grandRow="1" outline="0" fieldPosition="0"/>
    </format>
    <format dxfId="298">
      <pivotArea dataOnly="0" labelOnly="1" outline="0" fieldPosition="0">
        <references count="1">
          <reference field="4" count="0"/>
        </references>
      </pivotArea>
    </format>
    <format dxfId="297">
      <pivotArea dataOnly="0" labelOnly="1" grandCol="1" outline="0" fieldPosition="0"/>
    </format>
    <format dxfId="296">
      <pivotArea dataOnly="0" labelOnly="1" outline="0" fieldPosition="0">
        <references count="1">
          <reference field="2" count="0"/>
        </references>
      </pivotArea>
    </format>
    <format dxfId="295">
      <pivotArea dataOnly="0" labelOnly="1" outline="0" fieldPosition="0">
        <references count="1">
          <reference field="2" count="0"/>
        </references>
      </pivotArea>
    </format>
    <format dxfId="294">
      <pivotArea dataOnly="0" labelOnly="1" outline="0" fieldPosition="0">
        <references count="1">
          <reference field="2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multipleItemSelectionAllowed="1" dragToData="1"/>
    <pivotHierarchy multipleItemSelectionAllowed="1"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1487F-EC93-4F3D-B1CF-7F038E124F52}" name="Tabela Dinâmica1" cacheId="13" applyNumberFormats="0" applyBorderFormats="0" applyFontFormats="0" applyPatternFormats="0" applyAlignmentFormats="0" applyWidthHeightFormats="1" dataCaption="Valores" missingCaption="0" tag="1258c61d-c2a4-4a02-82a8-8a9ad7372d70" updatedVersion="8" minRefreshableVersion="3" showDrill="0" subtotalHiddenItems="1" rowGrandTotals="0" itemPrintTitles="1" mergeItem="1" createdVersion="8" indent="0" outline="1" outlineData="1" multipleFieldFilters="0" rowHeaderCaption="Grupos de Culturas">
  <location ref="B12:P22" firstHeaderRow="1" firstDataRow="3" firstDataCol="1" rowPageCount="2" colPageCount="1"/>
  <pivotFields count="7"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s="1" x="4"/>
        <item s="1" x="3"/>
        <item s="1" x="2"/>
        <item s="1" x="0"/>
        <item s="1" x="1"/>
        <item s="1"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pageFields count="2">
    <pageField fld="1" hier="19" name="[CandidaturasCulturas].[TIPO_SUPERFICIE].&amp;[Superficie Agricola]" cap="Superficie Agricola"/>
    <pageField fld="2" hier="20" name="[CandidaturasCulturas].[OCUPA_SOLO].&amp;[Culturas Temporarias]" cap="Culturas Temporarias"/>
  </pageFields>
  <dataFields count="2">
    <dataField name="N.º" fld="3" baseField="0" baseItem="0"/>
    <dataField name="% do Grupo de Culturas" fld="6" showDataAs="percentOfRow" baseField="0" baseItem="0" numFmtId="9">
      <extLst>
        <ext xmlns:x14="http://schemas.microsoft.com/office/spreadsheetml/2009/9/main" uri="{E15A36E0-9728-4e99-A89B-3F7291B0FE68}">
          <x14:dataField sourceField="3" uniqueName="[__Xl2].[Measures].[Soma de N_BEN]"/>
        </ext>
      </extLst>
    </dataField>
  </dataFields>
  <formats count="47"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0" type="button" dataOnly="0" labelOnly="1" outline="0" axis="axisRow" fieldPosition="0"/>
    </format>
    <format dxfId="290">
      <pivotArea dataOnly="0" labelOnly="1" fieldPosition="0">
        <references count="1">
          <reference field="0" count="0"/>
        </references>
      </pivotArea>
    </format>
    <format dxfId="289">
      <pivotArea dataOnly="0" labelOnly="1" grandRow="1" outline="0" fieldPosition="0"/>
    </format>
    <format dxfId="288">
      <pivotArea dataOnly="0" labelOnly="1" grandCol="1" outline="0" fieldPosition="0"/>
    </format>
    <format dxfId="287">
      <pivotArea type="all" dataOnly="0" outline="0" fieldPosition="0"/>
    </format>
    <format dxfId="286">
      <pivotArea type="origin" dataOnly="0" labelOnly="1" outline="0" fieldPosition="0"/>
    </format>
    <format dxfId="285">
      <pivotArea type="topRight" dataOnly="0" labelOnly="1" outline="0" fieldPosition="0"/>
    </format>
    <format dxfId="284">
      <pivotArea field="0" type="button" dataOnly="0" labelOnly="1" outline="0" axis="axisRow" fieldPosition="0"/>
    </format>
    <format dxfId="283">
      <pivotArea dataOnly="0" labelOnly="1" grandCol="1" outline="0" fieldPosition="0"/>
    </format>
    <format dxfId="282">
      <pivotArea outline="0" collapsedLevelsAreSubtotals="1" fieldPosition="0"/>
    </format>
    <format dxfId="281">
      <pivotArea dataOnly="0" labelOnly="1" fieldPosition="0">
        <references count="1">
          <reference field="0" count="0"/>
        </references>
      </pivotArea>
    </format>
    <format dxfId="280">
      <pivotArea dataOnly="0" labelOnly="1" grandRow="1" outline="0" fieldPosition="0"/>
    </format>
    <format dxfId="279">
      <pivotArea field="0" type="button" dataOnly="0" labelOnly="1" outline="0" axis="axisRow" fieldPosition="0"/>
    </format>
    <format dxfId="278">
      <pivotArea field="0" type="button" dataOnly="0" labelOnly="1" outline="0" axis="axisRow" fieldPosition="0"/>
    </format>
    <format dxfId="277">
      <pivotArea dataOnly="0" labelOnly="1" fieldPosition="0">
        <references count="1">
          <reference field="0" count="0"/>
        </references>
      </pivotArea>
    </format>
    <format dxfId="276">
      <pivotArea dataOnly="0" labelOnly="1" fieldPosition="0">
        <references count="1">
          <reference field="0" count="0"/>
        </references>
      </pivotArea>
    </format>
    <format dxfId="275">
      <pivotArea outline="0" collapsedLevelsAreSubtotals="1" fieldPosition="0"/>
    </format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outline="0" fieldPosition="0">
        <references count="1">
          <reference field="4294967294" count="1">
            <x v="1"/>
          </reference>
        </references>
      </pivotArea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type="origin" dataOnly="0" labelOnly="1" outline="0" fieldPosition="0"/>
    </format>
    <format dxfId="268">
      <pivotArea field="5" type="button" dataOnly="0" labelOnly="1" outline="0" axis="axisCol" fieldPosition="0"/>
    </format>
    <format dxfId="267">
      <pivotArea field="-2" type="button" dataOnly="0" labelOnly="1" outline="0" axis="axisCol" fieldPosition="1"/>
    </format>
    <format dxfId="266">
      <pivotArea type="topRight" dataOnly="0" labelOnly="1" outline="0" fieldPosition="0"/>
    </format>
    <format dxfId="265">
      <pivotArea field="0" type="button" dataOnly="0" labelOnly="1" outline="0" axis="axisRow" fieldPosition="0"/>
    </format>
    <format dxfId="264">
      <pivotArea dataOnly="0" labelOnly="1" fieldPosition="0">
        <references count="1">
          <reference field="0" count="0"/>
        </references>
      </pivotArea>
    </format>
    <format dxfId="263">
      <pivotArea dataOnly="0" labelOnly="1" fieldPosition="0">
        <references count="1">
          <reference field="5" count="0"/>
        </references>
      </pivotArea>
    </format>
    <format dxfId="26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5"/>
          </reference>
        </references>
      </pivotArea>
    </format>
    <format dxfId="254">
      <pivotArea dataOnly="0" labelOnly="1" outline="0" fieldPosition="0">
        <references count="2">
          <reference field="4294967294" count="1">
            <x v="1"/>
          </reference>
          <reference field="5" count="1" selected="0">
            <x v="0"/>
          </reference>
        </references>
      </pivotArea>
    </format>
    <format dxfId="253">
      <pivotArea dataOnly="0" labelOnly="1" outline="0" fieldPosition="0">
        <references count="2">
          <reference field="4294967294" count="1">
            <x v="1"/>
          </reference>
          <reference field="5" count="1" selected="0">
            <x v="1"/>
          </reference>
        </references>
      </pivotArea>
    </format>
    <format dxfId="252">
      <pivotArea dataOnly="0" labelOnly="1" outline="0" fieldPosition="0">
        <references count="2">
          <reference field="4294967294" count="1">
            <x v="1"/>
          </reference>
          <reference field="5" count="1" selected="0">
            <x v="2"/>
          </reference>
        </references>
      </pivotArea>
    </format>
    <format dxfId="251">
      <pivotArea dataOnly="0" labelOnly="1" outline="0" fieldPosition="0">
        <references count="2">
          <reference field="4294967294" count="1">
            <x v="1"/>
          </reference>
          <reference field="5" count="1" selected="0">
            <x v="3"/>
          </reference>
        </references>
      </pivotArea>
    </format>
    <format dxfId="250">
      <pivotArea dataOnly="0" labelOnly="1" outline="0" fieldPosition="0">
        <references count="2">
          <reference field="4294967294" count="1">
            <x v="1"/>
          </reference>
          <reference field="5" count="1" selected="0">
            <x v="4"/>
          </reference>
        </references>
      </pivotArea>
    </format>
    <format dxfId="249">
      <pivotArea dataOnly="0" labelOnly="1" outline="0" fieldPosition="0">
        <references count="2">
          <reference field="4294967294" count="1">
            <x v="1"/>
          </reference>
          <reference field="5" count="1" selected="0">
            <x v="5"/>
          </reference>
        </references>
      </pivotArea>
    </format>
    <format dxfId="248">
      <pivotArea dataOnly="0" labelOnly="1" fieldPosition="0">
        <references count="1">
          <reference field="0" count="0"/>
        </references>
      </pivotArea>
    </format>
    <format dxfId="247">
      <pivotArea dataOnly="0" labelOnly="1" fieldPosition="0">
        <references count="1">
          <reference field="0" count="0"/>
        </references>
      </pivotArea>
    </format>
  </formats>
  <pivotHierarchies count="6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Culturas].[INT_CODIGO].&amp;[TOTAL]"/>
      </members>
    </pivotHierarchy>
    <pivotHierarchy dragToData="1"/>
    <pivotHierarchy dragToData="1"/>
    <pivotHierarchy dragToData="1"/>
    <pivotHierarchy dragToData="1"/>
    <pivotHierarchy dragToData="1">
      <members count="26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andidaturasCulturas].[GRUPO_CULTURA].&amp;[Zonas de Protecao]"/>
        <member name=""/>
        <member name=""/>
        <member name=""/>
        <member name=""/>
        <member name=""/>
        <member name="[CandidaturasCulturas].[GRUPO_CULTURA].&amp;[Povoamento Florestal]"/>
        <member name=""/>
        <member name=""/>
        <member name="[CandidaturasCulturas].[GRUPO_CULTURA].&amp;[Superficie Nao Arborizada]"/>
        <member name=""/>
        <member name=""/>
        <member name=""/>
        <member name="[CandidaturasCulturas].[GRUPO_CULTURA].&amp;[Elementos Lineares e da Paisagem]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" level="1">
        <member name=""/>
        <member name="[NUT2].[NDO_DESCRICAO].&amp;[RAA]"/>
        <member name=""/>
        <member name=""/>
        <member name=""/>
        <member name=""/>
        <member name=""/>
        <member name="[NUT2].[NDO_DESCRICAO].&amp;[COMUNITARI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21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2B631-9819-4160-99FD-564E35B95FF3}" name="Tabela Dinâmica1" cacheId="14" applyNumberFormats="0" applyBorderFormats="0" applyFontFormats="0" applyPatternFormats="0" applyAlignmentFormats="0" applyWidthHeightFormats="1" dataCaption="Valores" grandTotalCaption="Total" missingCaption="0" tag="5c2df02c-b036-4333-9059-4db3d53406bd" updatedVersion="8" minRefreshableVersion="3" showDrill="0" itemPrintTitles="1" mergeItem="1" createdVersion="8" indent="0" compact="0" compactData="0" multipleFieldFilters="0">
  <location ref="B12:I22" firstHeaderRow="1" firstDataRow="2" firstDataCol="1" rowPageCount="2" colPageCount="1"/>
  <pivotFields count="6"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name="Grupos de Culturas" axis="axisRow" compact="0" allDrilled="1" outline="0" subtotalTop="0" showAll="0" sortType="ascending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compact="0" allDrilled="1" outline="0" subtotalTop="0" showAll="0" dataSourceSort="1" defaultSubtotal="0" defaultAttributeDrillState="1"/>
    <pivotField axis="axisCol" compact="0" allDrilled="1" outline="0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0" hier="3" name="[AreasCulturas].[TIPO_SUPERFICIE].&amp;[Superficie Agricola]" cap="Superficie Agricola"/>
    <pageField fld="1" hier="4" name="[AreasCulturas].[OCUPA_SOLO].&amp;[Culturas Temporarias]" cap="Culturas Temporarias"/>
  </pageFields>
  <dataFields count="1">
    <dataField name="Soma de AREA" fld="5" baseField="0" baseItem="0"/>
  </dataFields>
  <formats count="49">
    <format dxfId="246">
      <pivotArea dataOnly="0" labelOnly="1" grandCol="1" outline="0" fieldPosition="0"/>
    </format>
    <format dxfId="245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dataOnly="0" labelOnly="1" grandRow="1" outline="0" fieldPosition="0"/>
    </format>
    <format dxfId="241">
      <pivotArea dataOnly="0" labelOnly="1" fieldPosition="0">
        <references count="1">
          <reference field="0" count="0"/>
        </references>
      </pivotArea>
    </format>
    <format dxfId="240">
      <pivotArea dataOnly="0" labelOnly="1" fieldPosition="0">
        <references count="2">
          <reference field="0" count="0" selected="0"/>
          <reference field="1" count="0"/>
        </references>
      </pivotArea>
    </format>
    <format dxfId="239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38">
      <pivotArea type="all" dataOnly="0" outline="0" fieldPosition="0"/>
    </format>
    <format dxfId="237">
      <pivotArea type="origin" dataOnly="0" labelOnly="1" outline="0" fieldPosition="0"/>
    </format>
    <format dxfId="236">
      <pivotArea type="topRight" dataOnly="0" labelOnly="1" outline="0" fieldPosition="0"/>
    </format>
    <format dxfId="235">
      <pivotArea dataOnly="0" labelOnly="1" fieldPosition="0">
        <references count="1">
          <reference field="0" count="0"/>
        </references>
      </pivotArea>
    </format>
    <format dxfId="234">
      <pivotArea dataOnly="0" labelOnly="1" grandCol="1" outline="0" fieldPosition="0"/>
    </format>
    <format dxfId="233">
      <pivotArea dataOnly="0" labelOnly="1" fieldPosition="0">
        <references count="2">
          <reference field="0" count="0" selected="0"/>
          <reference field="1" count="0"/>
        </references>
      </pivotArea>
    </format>
    <format dxfId="23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31">
      <pivotArea outline="0" collapsedLevelsAreSubtotals="1" fieldPosition="0"/>
    </format>
    <format dxfId="230">
      <pivotArea dataOnly="0" labelOnly="1" grandRow="1" outline="0" fieldPosition="0"/>
    </format>
    <format dxfId="229">
      <pivotArea outline="0" collapsedLevelsAreSubtotals="1" fieldPosition="0"/>
    </format>
    <format dxfId="228">
      <pivotArea outline="0" collapsedLevelsAreSubtotals="1" fieldPosition="0"/>
    </format>
    <format dxfId="227">
      <pivotArea outline="0" collapsedLevelsAreSubtotals="1" fieldPosition="0"/>
    </format>
    <format dxfId="226">
      <pivotArea dataOnly="0" labelOnly="1" grandRow="1" outline="0" fieldPosition="0"/>
    </format>
    <format dxfId="225">
      <pivotArea dataOnly="0" labelOnly="1" grandRow="1" outline="0" fieldPosition="0"/>
    </format>
    <format dxfId="224">
      <pivotArea dataOnly="0" labelOnly="1" grandRow="1" outline="0" fieldPosition="0"/>
    </format>
    <format dxfId="223">
      <pivotArea dataOnly="0" labelOnly="1" fieldPosition="0">
        <references count="2">
          <reference field="0" count="0" selected="0"/>
          <reference field="1" count="0"/>
        </references>
      </pivotArea>
    </format>
    <format dxfId="222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21">
      <pivotArea dataOnly="0" labelOnly="1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220">
      <pivotArea field="2" type="button" dataOnly="0" labelOnly="1" outline="0" axis="axisRow" fieldPosition="0"/>
    </format>
    <format dxfId="219">
      <pivotArea field="2" type="button" dataOnly="0" labelOnly="1" outline="0" axis="axisRow" fieldPosition="0"/>
    </format>
    <format dxfId="218">
      <pivotArea outline="0" collapsedLevelsAreSubtotals="1" fieldPosition="0"/>
    </format>
    <format dxfId="217">
      <pivotArea dataOnly="0" labelOnly="1" outline="0" fieldPosition="0">
        <references count="1">
          <reference field="2" count="0"/>
        </references>
      </pivotArea>
    </format>
    <format dxfId="216">
      <pivotArea dataOnly="0" labelOnly="1" grandRow="1" outline="0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4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2" type="button" dataOnly="0" labelOnly="1" outline="0" axis="axisRow" fieldPosition="0"/>
    </format>
    <format dxfId="209">
      <pivotArea dataOnly="0" labelOnly="1" outline="0" fieldPosition="0">
        <references count="1">
          <reference field="2" count="0"/>
        </references>
      </pivotArea>
    </format>
    <format dxfId="208">
      <pivotArea dataOnly="0" labelOnly="1" grandRow="1" outline="0" fieldPosition="0"/>
    </format>
    <format dxfId="207">
      <pivotArea dataOnly="0" labelOnly="1" outline="0" fieldPosition="0">
        <references count="1">
          <reference field="4" count="0"/>
        </references>
      </pivotArea>
    </format>
    <format dxfId="206">
      <pivotArea dataOnly="0" labelOnly="1" grandCol="1" outline="0" fieldPosition="0"/>
    </format>
    <format dxfId="205">
      <pivotArea dataOnly="0" labelOnly="1" outline="0" fieldPosition="0">
        <references count="1">
          <reference field="2" count="0"/>
        </references>
      </pivotArea>
    </format>
    <format dxfId="204">
      <pivotArea dataOnly="0" labelOnly="1" outline="0" fieldPosition="0">
        <references count="1">
          <reference field="2" count="0"/>
        </references>
      </pivotArea>
    </format>
    <format dxfId="203">
      <pivotArea dataOnly="0" labelOnly="1" outline="0" fieldPosition="0">
        <references count="1">
          <reference field="2" count="0"/>
        </references>
      </pivotArea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dataOnly="0" labelOnly="1" outline="0" fieldPosition="0">
        <references count="1">
          <reference field="2" count="0"/>
        </references>
      </pivotArea>
    </format>
    <format dxfId="200">
      <pivotArea dataOnly="0" labelOnly="1" outline="0" fieldPosition="0">
        <references count="1">
          <reference field="2" count="0"/>
        </references>
      </pivotArea>
    </format>
    <format dxfId="199">
      <pivotArea dataOnly="0" labelOnly="1" outline="0" fieldPosition="0">
        <references count="1">
          <reference field="2" count="0"/>
        </references>
      </pivotArea>
    </format>
    <format dxfId="198">
      <pivotArea dataOnly="0" labelOnly="1" outline="0" fieldPosition="0">
        <references count="1">
          <reference field="2" count="0"/>
        </references>
      </pivotArea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 caption="Grupos de Cultura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1">
    <rowHierarchyUsage hierarchyUsage="5"/>
  </rowHierarchiesUsage>
  <colHierarchiesUsage count="1">
    <colHierarchyUsage hierarchyUsage="3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6AC60E-EF9A-42B2-B297-F3C675D150BD}" name="Tabela Dinâmica1" cacheId="3" applyNumberFormats="0" applyBorderFormats="0" applyFontFormats="0" applyPatternFormats="0" applyAlignmentFormats="0" applyWidthHeightFormats="1" dataCaption="Valores" missingCaption="0" tag="1d6f2aa8-fba9-44b3-ad1a-ed95000e73a9" updatedVersion="8" minRefreshableVersion="3" showDrill="0" useAutoFormatting="1" rowGrandTotals="0" colGrandTotals="0" itemPrintTitles="1" mergeItem="1" createdVersion="8" outline="1" outlineData="1" multipleFieldFilters="0" rowHeaderCaption="Intervenções">
  <location ref="B4:E112" firstHeaderRow="0" firstDataRow="1" firstDataCol="1"/>
  <pivotFields count="6">
    <pivotField axis="axisRow" allDrilled="1" subtotalTop="0" showAll="0" defaultSubtotal="0" defaultAttributeDrillState="1">
      <items count="9">
        <item s="1" x="1"/>
        <item s="1" x="2"/>
        <item s="1" x="3"/>
        <item s="1" x="6"/>
        <item s="1" x="0"/>
        <item s="1" x="5"/>
        <item s="1" x="4"/>
        <item s="1" x="8"/>
        <item s="1" x="7"/>
      </items>
    </pivotField>
    <pivotField axis="axisRow" allDrilled="1" subtotalTop="0" showAll="0" defaultSubtotal="0" defaultAttributeDrillState="1">
      <items count="7">
        <item s="1" x="0"/>
        <item s="1" x="3"/>
        <item s="1" x="1"/>
        <item s="1" x="2"/>
        <item s="1" x="4"/>
        <item s="1" x="5"/>
        <item s="1" x="6"/>
      </items>
    </pivotField>
    <pivotField axis="axisRow" allDrilled="1" subtotalTop="0" showAll="0" dataSourceSort="1" defaultSubtotal="0" defaultAttributeDrillState="1">
      <items count="9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x="87"/>
        <item x="88"/>
        <item x="89"/>
        <item x="90"/>
        <item x="91"/>
        <item x="9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1"/>
    <field x="2"/>
  </rowFields>
  <rowItems count="108">
    <i>
      <x/>
    </i>
    <i r="1">
      <x v="1"/>
    </i>
    <i r="2">
      <x v="28"/>
    </i>
    <i r="2">
      <x v="29"/>
    </i>
    <i r="2">
      <x v="30"/>
    </i>
    <i r="1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>
      <x v="1"/>
    </i>
    <i r="1">
      <x v="4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>
      <x v="2"/>
    </i>
    <i r="1">
      <x v="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>
      <x v="3"/>
    </i>
    <i r="1">
      <x v="4"/>
    </i>
    <i r="2">
      <x v="80"/>
    </i>
    <i r="2">
      <x v="81"/>
    </i>
    <i r="2">
      <x v="82"/>
    </i>
    <i>
      <x v="4"/>
    </i>
    <i r="1">
      <x/>
    </i>
    <i r="2">
      <x/>
    </i>
    <i r="2">
      <x v="1"/>
    </i>
    <i r="2">
      <x v="2"/>
    </i>
    <i>
      <x v="5"/>
    </i>
    <i r="1">
      <x v="5"/>
    </i>
    <i r="2">
      <x v="74"/>
    </i>
    <i r="2">
      <x v="75"/>
    </i>
    <i r="2">
      <x v="76"/>
    </i>
    <i r="2">
      <x v="77"/>
    </i>
    <i r="2">
      <x v="78"/>
    </i>
    <i r="2">
      <x v="79"/>
    </i>
    <i>
      <x v="6"/>
    </i>
    <i r="1">
      <x/>
    </i>
    <i r="2">
      <x v="72"/>
    </i>
    <i r="2">
      <x v="73"/>
    </i>
    <i r="1">
      <x v="4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>
      <x v="7"/>
    </i>
    <i r="1">
      <x v="5"/>
    </i>
    <i r="2">
      <x v="86"/>
    </i>
    <i>
      <x v="8"/>
    </i>
    <i r="1">
      <x v="6"/>
    </i>
    <i r="2">
      <x v="83"/>
    </i>
    <i r="2">
      <x v="84"/>
    </i>
    <i r="2">
      <x v="85"/>
    </i>
  </rowItems>
  <colFields count="1">
    <field x="-2"/>
  </colFields>
  <colItems count="3">
    <i>
      <x/>
    </i>
    <i i="1">
      <x v="1"/>
    </i>
    <i i="2">
      <x v="2"/>
    </i>
  </colItems>
  <dataFields count="3">
    <dataField name="N.º Candidaturas" fld="3" baseField="2" baseItem="3"/>
    <dataField name="Área (ha)" fld="4" baseField="2" baseItem="3"/>
    <dataField name="Animais (CN)" fld="5" baseField="2" baseItem="3"/>
  </dataFields>
  <formats count="50">
    <format dxfId="197">
      <pivotArea type="all" dataOnly="0" outline="0" fieldPosition="0"/>
    </format>
    <format dxfId="196">
      <pivotArea field="0" type="button" dataOnly="0" labelOnly="1" outline="0" axis="axisRow" fieldPosition="0"/>
    </format>
    <format dxfId="1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0" count="0"/>
        </references>
      </pivotArea>
    </format>
    <format dxfId="192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191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90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89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88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87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86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185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8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3">
            <x v="28"/>
            <x v="29"/>
            <x v="30"/>
          </reference>
        </references>
      </pivotArea>
    </format>
    <format dxfId="183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3">
            <x v="3"/>
            <x v="4"/>
            <x v="5"/>
            <x v="6"/>
            <x v="7"/>
            <x v="8"/>
            <x v="9"/>
            <x v="10"/>
            <x v="11"/>
            <x v="12"/>
            <x v="90"/>
            <x v="91"/>
            <x v="92"/>
          </reference>
        </references>
      </pivotArea>
    </format>
    <format dxfId="182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87"/>
            <x v="88"/>
            <x v="89"/>
          </reference>
        </references>
      </pivotArea>
    </format>
    <format dxfId="181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180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79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81"/>
            <x v="82"/>
          </reference>
        </references>
      </pivotArea>
    </format>
    <format dxfId="178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177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7">
            <x v="74"/>
            <x v="75"/>
            <x v="76"/>
            <x v="77"/>
            <x v="78"/>
            <x v="79"/>
            <x v="86"/>
          </reference>
        </references>
      </pivotArea>
    </format>
    <format dxfId="176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2"/>
            <x v="73"/>
          </reference>
        </references>
      </pivotArea>
    </format>
    <format dxfId="175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74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3"/>
            <x v="84"/>
            <x v="85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dataOnly="0" labelOnly="1" fieldPosition="0">
        <references count="1">
          <reference field="0" count="0"/>
        </references>
      </pivotArea>
    </format>
    <format dxfId="169">
      <pivotArea dataOnly="0" labelOnly="1" fieldPosition="0">
        <references count="2">
          <reference field="0" count="1" selected="0">
            <x v="0"/>
          </reference>
          <reference field="1" count="3">
            <x v="1"/>
            <x v="2"/>
            <x v="3"/>
          </reference>
        </references>
      </pivotArea>
    </format>
    <format dxfId="168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67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66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65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64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63">
      <pivotArea dataOnly="0" labelOnly="1" fieldPosition="0">
        <references count="2">
          <reference field="0" count="1" selected="0">
            <x v="6"/>
          </reference>
          <reference field="1" count="2">
            <x v="0"/>
            <x v="4"/>
          </reference>
        </references>
      </pivotArea>
    </format>
    <format dxfId="162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61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6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3">
            <x v="28"/>
            <x v="29"/>
            <x v="30"/>
          </reference>
        </references>
      </pivotArea>
    </format>
    <format dxfId="159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58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5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57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156">
      <pivotArea dataOnly="0" labelOnly="1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6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55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3">
            <x v="80"/>
            <x v="81"/>
            <x v="82"/>
          </reference>
        </references>
      </pivotArea>
    </format>
    <format dxfId="15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153">
      <pivotArea dataOnly="0" labelOnly="1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6">
            <x v="74"/>
            <x v="75"/>
            <x v="76"/>
            <x v="77"/>
            <x v="78"/>
            <x v="79"/>
          </reference>
        </references>
      </pivotArea>
    </format>
    <format dxfId="152">
      <pivotArea dataOnly="0" labelOnly="1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2">
            <x v="72"/>
            <x v="73"/>
          </reference>
        </references>
      </pivotArea>
    </format>
    <format dxfId="151">
      <pivotArea dataOnly="0" labelOnly="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0"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50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2" count="1">
            <x v="86"/>
          </reference>
        </references>
      </pivotArea>
    </format>
    <format dxfId="149">
      <pivotArea dataOnly="0" labelOnly="1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3">
            <x v="83"/>
            <x v="84"/>
            <x v="85"/>
          </reference>
        </references>
      </pivotArea>
    </format>
    <format dxfId="1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6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92" level="1">
        <member name=""/>
        <member name=""/>
        <member name=""/>
        <member name=""/>
        <member name=""/>
        <member name=""/>
        <member name=""/>
        <member name="[Intervencoes].[INTERVENCAO].&amp;[POSPAB - POSEI - Abate Bovinos]"/>
        <member name=""/>
        <member name="[Intervencoes].[INTERVENCAO].&amp;[POSSUI - POSEI - Abate de Suínos]"/>
        <member name="[Intervencoes].[INTERVENCAO].&amp;[POSVLE - POSEI - Vacas Leiteiras]"/>
        <member name=""/>
        <member name="[Intervencoes].[INTERVENCAO].&amp;[POSVAL - POSEI - Vacas Aleitantes]"/>
        <member name=""/>
        <member name="[Intervencoes].[INTERVENCAO].&amp;[POSPOC - POSEI - Ovinos e Caprinos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N.º Candidaturas"/>
    <pivotHierarchy dragToData="1" caption="Área (ha)"/>
    <pivotHierarchy dragToData="1" caption="Animais (CN)"/>
    <pivotHierarchy dragToData="1"/>
    <pivotHierarchy dragToData="1"/>
    <pivotHierarchy dragToData="1"/>
    <pivotHierarchy dragToData="1"/>
    <pivotHierarchy dragToData="1"/>
  </pivotHierarchies>
  <pivotTableStyleInfo name="Estilo de Tabela Dinâmica 2" showRowHeaders="1" showColHeaders="1" showRowStripes="1" showColStripes="1" showLastColumn="1"/>
  <rowHierarchiesUsage count="3">
    <rowHierarchyUsage hierarchyUsage="32"/>
    <rowHierarchyUsage hierarchyUsage="31"/>
    <rowHierarchyUsage hierarchyUsage="2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tervenco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CCBCB-6D2E-402B-ACED-A73C147BD6A8}" name="Tabela Dinâmica1" cacheId="15" applyNumberFormats="0" applyBorderFormats="0" applyFontFormats="0" applyPatternFormats="0" applyAlignmentFormats="0" applyWidthHeightFormats="1" dataCaption="Valores" grandTotalCaption="Total" missingCaption="0" tag="de81f21b-b8c2-477f-9864-ec2af292b464" updatedVersion="8" minRefreshableVersion="3" showDrill="0" itemPrintTitles="1" mergeItem="1" createdVersion="8" indent="0" outline="1" outlineData="1" multipleFieldFilters="0" rowHeaderCaption="NUT II">
  <location ref="B11:F18" firstHeaderRow="0" firstDataRow="1" firstDataCol="1"/>
  <pivotFields count="6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N.º" fld="0" baseField="0" baseItem="0"/>
    <dataField name="%" fld="4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oma de N_BEN 3]"/>
        </ext>
      </extLst>
    </dataField>
    <dataField name="ha" fld="1" baseField="0" baseItem="0"/>
    <dataField name="%" fld="5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oma de AREA 4]"/>
        </ext>
      </extLst>
    </dataField>
  </dataFields>
  <formats count="22"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142">
      <pivotArea outline="0" collapsedLevelsAreSubtotals="1" fieldPosition="0"/>
    </format>
    <format dxfId="141">
      <pivotArea dataOnly="0" labelOnly="1" grandRow="1" outline="0" fieldPosition="0"/>
    </format>
    <format dxfId="140">
      <pivotArea dataOnly="0" labelOnly="1" grandRow="1" outline="0" fieldPosition="0"/>
    </format>
    <format dxfId="139">
      <pivotArea dataOnly="0" labelOnly="1" grandRow="1" outline="0" fieldPosition="0"/>
    </format>
    <format dxfId="138">
      <pivotArea dataOnly="0" labelOnly="1" grandRow="1" outline="0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outline="0" fieldPosition="0">
        <references count="1">
          <reference field="4294967294" count="1">
            <x v="1"/>
          </reference>
        </references>
      </pivotArea>
    </format>
    <format dxfId="133">
      <pivotArea outline="0" fieldPosition="0">
        <references count="1">
          <reference field="4294967294" count="1">
            <x v="3"/>
          </reference>
        </references>
      </pivotArea>
    </format>
    <format dxfId="132">
      <pivotArea dataOnly="0" labelOnly="1" fieldPosition="0">
        <references count="1">
          <reference field="3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3" type="button" dataOnly="0" labelOnly="1" outline="0" axis="axisRow" fieldPosition="0"/>
    </format>
    <format dxfId="128">
      <pivotArea dataOnly="0" labelOnly="1" fieldPosition="0">
        <references count="1">
          <reference field="3" count="0"/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Hierarchies count="6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Candida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%"/>
    <pivotHierarchy dragToData="1" caption="ha"/>
    <pivotHierarchy dragToData="1" caption="%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Estilo de Tabela Dinâmica 2" showRowHeaders="1" showColHeaders="1" showRowStripes="1" showColStripes="1" showLastColumn="1"/>
  <rowHierarchiesUsage count="1">
    <rowHierarchyUsage hierarchyUsage="3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ndida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EBD5BE-B8B7-4480-AAFF-79C45381E66D}" name="Tabela Dinâmica4" cacheId="5" applyNumberFormats="0" applyBorderFormats="0" applyFontFormats="0" applyPatternFormats="0" applyAlignmentFormats="0" applyWidthHeightFormats="1" dataCaption="Valores" missingCaption="0" tag="4f8b161e-ccae-4e7b-9ca7-30c318e02329" updatedVersion="8" minRefreshableVersion="3" showDrill="0" subtotalHiddenItems="1" itemPrintTitles="1" mergeItem="1" createdVersion="8" indent="0" outline="1" outlineData="1" multipleFieldFilters="0" rowHeaderCaption="Tipo de Superfície / Grupo de Ocupação do Solo / Grupo de Culturas / Cultura">
  <location ref="B10:P227" firstHeaderRow="1" firstDataRow="3" firstDataCol="1"/>
  <pivotFields count="8">
    <pivotField axis="axisRow" allDrilled="1" subtotalTop="0" showAll="0" defaultSubtotal="0" defaultAttributeDrillState="1">
      <items count="4">
        <item x="1"/>
        <item x="2"/>
        <item x="0"/>
        <item x="3"/>
      </items>
    </pivotField>
    <pivotField axis="axisRow" allDrilled="1" subtotalTop="0" showAll="0" sortType="ascending" defaultSubtotal="0" defaultAttributeDrillState="1">
      <items count="5">
        <item x="1"/>
        <item x="2"/>
        <item x="0"/>
        <item x="3"/>
        <item x="4"/>
      </items>
    </pivotField>
    <pivotField axis="axisRow" allDrilled="1" subtotalTop="0" showAll="0" sortType="ascending" defaultSubtotal="0" defaultAttributeDrillState="1">
      <items count="26">
        <item x="15"/>
        <item x="1"/>
        <item x="2"/>
        <item x="0"/>
        <item x="16"/>
        <item x="17"/>
        <item x="3"/>
        <item x="4"/>
        <item x="5"/>
        <item x="18"/>
        <item x="19"/>
        <item x="6"/>
        <item x="20"/>
        <item x="7"/>
        <item x="8"/>
        <item x="21"/>
        <item x="9"/>
        <item x="10"/>
        <item x="22"/>
        <item x="11"/>
        <item x="23"/>
        <item x="12"/>
        <item x="13"/>
        <item x="24"/>
        <item x="14"/>
        <item x="25"/>
      </items>
    </pivotField>
    <pivotField dataField="1" subtotalTop="0" showAll="0" defaultSubtotal="0"/>
    <pivotField allDrilled="1" subtotalTop="0" showAll="0" dataSourceSort="1" defaultSubtotal="0" defaultAttributeDrillState="1"/>
    <pivotField axis="axisCol" allDrilled="1" subtotalTop="0" showAll="0" defaultSubtotal="0" defaultAttributeDrillState="1">
      <items count="6">
        <item x="4"/>
        <item x="3"/>
        <item x="2"/>
        <item x="0"/>
        <item x="1"/>
        <item x="5"/>
      </items>
    </pivotField>
    <pivotField axis="axisRow" allDrilled="1" subtotalTop="0" showAll="0" dataSourceSort="1" defaultSubtotal="0" defaultAttributeDrillState="1">
      <items count="1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</pivotField>
    <pivotField dataField="1" subtotalTop="0" showAll="0" defaultSubtotal="0"/>
  </pivotFields>
  <rowFields count="4">
    <field x="0"/>
    <field x="1"/>
    <field x="2"/>
    <field x="6"/>
  </rowFields>
  <rowItems count="215">
    <i>
      <x/>
    </i>
    <i r="1">
      <x/>
    </i>
    <i r="2">
      <x v="1"/>
    </i>
    <i r="3">
      <x v="11"/>
    </i>
    <i r="3">
      <x v="12"/>
    </i>
    <i r="3">
      <x v="13"/>
    </i>
    <i r="3">
      <x v="14"/>
    </i>
    <i r="3">
      <x v="15"/>
    </i>
    <i r="3">
      <x v="16"/>
    </i>
    <i r="2">
      <x v="2"/>
    </i>
    <i r="3">
      <x v="17"/>
    </i>
    <i r="3">
      <x v="18"/>
    </i>
    <i r="2">
      <x v="6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2">
      <x v="7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2">
      <x v="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2">
      <x v="11"/>
    </i>
    <i r="3">
      <x v="52"/>
    </i>
    <i r="2">
      <x v="13"/>
    </i>
    <i r="3">
      <x v="53"/>
    </i>
    <i r="2">
      <x v="14"/>
    </i>
    <i r="3">
      <x v="54"/>
    </i>
    <i r="3">
      <x v="55"/>
    </i>
    <i r="3">
      <x v="56"/>
    </i>
    <i r="3">
      <x v="57"/>
    </i>
    <i r="3">
      <x v="58"/>
    </i>
    <i r="3">
      <x v="59"/>
    </i>
    <i r="2">
      <x v="16"/>
    </i>
    <i r="3">
      <x v="60"/>
    </i>
    <i r="3">
      <x v="61"/>
    </i>
    <i r="3">
      <x v="62"/>
    </i>
    <i r="3">
      <x v="63"/>
    </i>
    <i r="3">
      <x v="64"/>
    </i>
    <i r="2">
      <x v="17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2">
      <x v="19"/>
    </i>
    <i r="3">
      <x v="72"/>
    </i>
    <i r="2">
      <x v="21"/>
    </i>
    <i r="3">
      <x v="73"/>
    </i>
    <i r="3">
      <x v="74"/>
    </i>
    <i r="3">
      <x v="75"/>
    </i>
    <i r="2">
      <x v="22"/>
    </i>
    <i r="3">
      <x v="76"/>
    </i>
    <i r="3">
      <x v="77"/>
    </i>
    <i r="2">
      <x v="24"/>
    </i>
    <i r="3">
      <x v="78"/>
    </i>
    <i r="1">
      <x v="1"/>
    </i>
    <i r="2">
      <x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2">
      <x v="4"/>
    </i>
    <i r="3">
      <x v="92"/>
    </i>
    <i r="2">
      <x v="5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99"/>
    </i>
    <i r="2">
      <x v="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2">
      <x v="10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2">
      <x v="12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2">
      <x v="15"/>
    </i>
    <i r="3">
      <x v="155"/>
    </i>
    <i r="3">
      <x v="156"/>
    </i>
    <i r="3">
      <x v="157"/>
    </i>
    <i r="3">
      <x v="158"/>
    </i>
    <i r="3">
      <x v="159"/>
    </i>
    <i r="2">
      <x v="18"/>
    </i>
    <i r="3">
      <x v="160"/>
    </i>
    <i>
      <x v="1"/>
    </i>
    <i r="1">
      <x v="3"/>
    </i>
    <i r="2">
      <x v="2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2">
      <x v="23"/>
    </i>
    <i r="3">
      <x v="174"/>
    </i>
    <i r="3">
      <x v="175"/>
    </i>
    <i r="3">
      <x v="176"/>
    </i>
    <i>
      <x v="2"/>
    </i>
    <i r="1">
      <x v="2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>
      <x v="3"/>
    </i>
    <i r="1">
      <x v="4"/>
    </i>
    <i r="2">
      <x v="25"/>
    </i>
    <i r="3">
      <x v="177"/>
    </i>
    <i r="3">
      <x v="178"/>
    </i>
    <i t="grand">
      <x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N.º" fld="3" baseField="0" baseItem="0"/>
    <dataField name="Área (ha)" fld="7" baseField="0" baseItem="0"/>
  </dataFields>
  <formats count="38">
    <format dxfId="125">
      <pivotArea field="0" type="button" dataOnly="0" labelOnly="1" outline="0" axis="axisRow" fieldPosition="0"/>
    </format>
    <format dxfId="124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3">
      <pivotArea type="all" dataOnly="0" outline="0" fieldPosition="0"/>
    </format>
    <format dxfId="122">
      <pivotArea type="origin" dataOnly="0" labelOnly="1" outline="0" fieldPosition="0"/>
    </format>
    <format dxfId="121">
      <pivotArea field="-2" type="button" dataOnly="0" labelOnly="1" outline="0" axis="axisCol" fieldPosition="1"/>
    </format>
    <format dxfId="120">
      <pivotArea type="topRight" dataOnly="0" labelOnly="1" outline="0" fieldPosition="0"/>
    </format>
    <format dxfId="119">
      <pivotArea field="0" type="button" dataOnly="0" labelOnly="1" outline="0" axis="axisRow" fieldPosition="0"/>
    </format>
    <format dxfId="118">
      <pivotArea outline="0" collapsedLevelsAreSubtotals="1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grandRow="1" outline="0" fieldPosition="0"/>
    </format>
    <format dxfId="115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114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113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12">
      <pivotArea dataOnly="0" labelOnly="1" fieldPosition="0">
        <references count="2">
          <reference field="0" count="1" selected="0">
            <x v="1048832"/>
          </reference>
          <reference field="1" count="1">
            <x v="1048832"/>
          </reference>
        </references>
      </pivotArea>
    </format>
    <format dxfId="111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110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4">
            <x v="1"/>
            <x v="2"/>
            <x v="7"/>
            <x v="13"/>
            <x v="14"/>
            <x v="16"/>
            <x v="17"/>
            <x v="21"/>
            <x v="24"/>
            <x v="1048832"/>
            <x v="1048832"/>
            <x v="1048832"/>
            <x v="1048832"/>
            <x v="1048832"/>
          </reference>
        </references>
      </pivotArea>
    </format>
    <format dxfId="109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0"/>
            <x v="4"/>
            <x v="5"/>
            <x v="9"/>
            <x v="10"/>
            <x v="12"/>
            <x v="15"/>
            <x v="18"/>
          </reference>
        </references>
      </pivotArea>
    </format>
    <format dxfId="108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20"/>
            <x v="23"/>
          </reference>
        </references>
      </pivotArea>
    </format>
    <format dxfId="107">
      <pivotArea dataOnly="0" labelOnly="1" fieldPosition="0">
        <references count="3">
          <reference field="0" count="1" selected="0">
            <x v="1048832"/>
          </reference>
          <reference field="1" count="1" selected="0">
            <x v="1048832"/>
          </reference>
          <reference field="2" count="1">
            <x v="1048832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5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0"/>
        </references>
      </pivotArea>
    </format>
    <format dxfId="99">
      <pivotArea dataOnly="0" labelOnly="1" grandRow="1" outline="0" fieldPosition="0"/>
    </format>
    <format dxfId="98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97">
      <pivotArea dataOnly="0" labelOnly="1" fieldPosition="0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96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95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94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3"/>
          </reference>
        </references>
      </pivotArea>
    </format>
    <format dxfId="9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4">
            <x v="1"/>
            <x v="2"/>
            <x v="6"/>
            <x v="7"/>
            <x v="8"/>
            <x v="11"/>
            <x v="13"/>
            <x v="14"/>
            <x v="16"/>
            <x v="17"/>
            <x v="19"/>
            <x v="21"/>
            <x v="22"/>
            <x v="24"/>
          </reference>
        </references>
      </pivotArea>
    </format>
    <format dxfId="92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8">
            <x v="0"/>
            <x v="4"/>
            <x v="5"/>
            <x v="9"/>
            <x v="10"/>
            <x v="12"/>
            <x v="15"/>
            <x v="18"/>
          </reference>
        </references>
      </pivotArea>
    </format>
    <format dxfId="91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2">
            <x v="20"/>
            <x v="23"/>
          </reference>
        </references>
      </pivotArea>
    </format>
    <format dxfId="90">
      <pivotArea dataOnly="0" labelOnly="1" fieldPosition="0">
        <references count="3">
          <reference field="0" count="1" selected="0">
            <x v="3"/>
          </reference>
          <reference field="1" count="1" selected="0">
            <x v="4"/>
          </reference>
          <reference field="2" count="1">
            <x v="25"/>
          </reference>
        </references>
      </pivotArea>
    </format>
    <format dxfId="89">
      <pivotArea dataOnly="0" labelOnly="1" fieldPosition="0">
        <references count="1">
          <reference field="5" count="0"/>
        </references>
      </pivotArea>
    </format>
    <format dxfId="88">
      <pivotArea dataOnly="0" labelOnly="1" grandCol="1" outline="0" fieldPosition="0"/>
    </format>
  </formats>
  <pivotHierarchies count="66">
    <pivotHierarchy multipleItemSelectionAllowed="1" dragToData="1">
      <members count="1" level="1">
        <member name="[AreasCulturas].[INT_CODIGO].&amp;[TOTAL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N.º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Área (ha)"/>
  </pivotHierarchies>
  <pivotTableStyleInfo name="Estilo de Tabela Dinâmica 2" showRowHeaders="1" showColHeaders="1" showRowStripes="1" showColStripes="1" showLastColumn="1"/>
  <rowHierarchiesUsage count="4">
    <rowHierarchyUsage hierarchyUsage="3"/>
    <rowHierarchyUsage hierarchyUsage="4"/>
    <rowHierarchyUsage hierarchyUsage="5"/>
    <rowHierarchyUsage hierarchyUsage="6"/>
  </rowHierarchiesUsage>
  <colHierarchiesUsage count="2">
    <colHierarchyUsage hierarchyUsage="3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AreasCulturas]"/>
        <x15:activeTabTopLevelEntity name="[NUT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" xr10:uid="{821D794F-C7A3-4F2A-9F59-1200F4023E9A}" sourceName="[AreasCulturas].[INT_CODIGO]">
  <pivotTables>
    <pivotTable tabId="36" name="Tabela Dinâmica1"/>
  </pivotTables>
  <data>
    <olap pivotCacheId="332624829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  <pivotTable tabId="4294967295" name="PivotChartTable6"/>
        <pivotTable tabId="4294967295" name="PivotChartTable5"/>
        <pivotTable tabId="4294967295" name="PivotChartTable1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1" xr10:uid="{EAA0BD1A-3A02-4A21-8F85-A3B7CCECDE0F}" sourceName="[CandidaturasCulturas].[INT_CODIGO]">
  <pivotTables>
    <pivotTable tabId="43" name="Tabela Dinâmica6"/>
    <pivotTable tabId="43" name="Tabela Dinâmica7"/>
  </pivotTables>
  <data>
    <olap pivotCacheId="1155604653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8"/>
        <pivotTable tabId="4294967295" name="PivotChartTable9"/>
        <pivotTable tabId="4294967295" name="PivotChartTable10"/>
        <pivotTable tabId="4294967295" name="PivotChartTable11"/>
      </x15:slicerCachePivotTables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2" xr10:uid="{B14A1BF8-5176-43A2-8899-C620DCBC61C0}" sourceName="[AreasCulturas].[INT_CODIGO]">
  <pivotTables>
    <pivotTable tabId="37" name="Tabela Dinâmica9"/>
  </pivotTables>
  <data>
    <olap pivotCacheId="159294655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2"/>
      </x15:slicerCachePivotTables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3" xr10:uid="{E98CFCD0-3001-4613-87BB-673C5ADE7FD0}" sourceName="[CandidaturasCulturas].[INT_CODIGO]">
  <pivotTables>
    <pivotTable tabId="44" name="Tabela Dinâmica11"/>
  </pivotTables>
  <data>
    <olap pivotCacheId="1042206895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3"/>
      </x15:slicerCachePivotTables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" xr10:uid="{E400F9B2-9839-421E-8B7F-C693C7CC6846}" sourceName="[AreasCulturas].[INT_CODIGO]">
  <pivotTables>
    <pivotTable tabId="38" name="Tabela Dinâmica1"/>
  </pivotTables>
  <data>
    <olap pivotCacheId="1835635190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0"/>
        <pivotTable tabId="4294967295" name="PivotChartTable19"/>
        <pivotTable tabId="4294967295" name="PivotChartTable18"/>
        <pivotTable tabId="4294967295" name="PivotChartTable17"/>
        <pivotTable tabId="4294967295" name="PivotChartTable16"/>
        <pivotTable tabId="4294967295" name="PivotChartTable15"/>
        <pivotTable tabId="4294967295" name="PivotChartTable14"/>
      </x15:slicerCachePivotTables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5" xr10:uid="{773390F6-5EF3-46B5-BC9C-C0F2B934F4D7}" sourceName="[AreasCulturas].[INT_CODIGO]">
  <pivotTables>
    <pivotTable tabId="1" name="Tabela Dinâmica4"/>
  </pivotTables>
  <data>
    <olap pivotCacheId="1205174085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6" xr10:uid="{7CBCF3D1-2A47-4E92-B5FC-AB98201F202B}" sourceName="[CandidaturasCulturas].[INT_CODIGO]">
  <pivotTables>
    <pivotTable tabId="45" name="Tabela Dinâmica1"/>
  </pivotTables>
  <data>
    <olap pivotCacheId="1423460077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4"/>
      </x15:slicerCachePivotTables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9" xr10:uid="{282B00D2-A6F3-40F0-81DA-F7D429C37E02}" sourceName="[Candidaturas].[INT_CODIGO]">
  <pivotTables>
    <pivotTable tabId="46" name="Tabela Dinâmica1"/>
  </pivotTables>
  <data>
    <olap pivotCacheId="105862705">
      <levels count="2">
        <level uniqueName="[Candidaturas].[INT_CODIGO].[(All)]" sourceCaption="(All)" count="0"/>
        <level uniqueName="[Candidaturas].[INT_CODIGO].[INT_CODIGO]" sourceCaption="INT_CODIGO" count="6" sortOrder="descending">
          <ranges>
            <range startItem="0">
              <i n="[Candidaturas].[INT_CODIGO].&amp;[TOTAL]" c="TOTAL"/>
              <i n="[Candidaturas].[INT_CODIGO].&amp;[PPA]" c="PPA"/>
              <i n="[Candidaturas].[INT_CODIGO].&amp;[ECOR]" c="ECOR"/>
              <i n="[Candidaturas].[INT_CODIGO].&amp;[CAA]" c="CAA"/>
              <i n="[Candidaturas].[INT_CODIGO].&amp;[AZD]" c="AZD"/>
              <i n="[Candidaturas].[INT_CODIGO].&amp;[ARB]" c="ARB"/>
            </range>
          </ranges>
        </level>
      </levels>
      <selections count="1">
        <selection n="[Candida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8"/>
        <pivotTable tabId="4294967295" name="PivotChartTable27"/>
      </x15:slicerCachePivotTables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61" xr10:uid="{DB6A1FA7-8158-4208-A5C7-6AF29CF34A9C}" sourceName="[CandidaturasCulturas].[INT_CODIGO]">
  <pivotTables>
    <pivotTable tabId="48" name="Tabela Dinâmica1"/>
  </pivotTables>
  <data>
    <olap pivotCacheId="1423460077">
      <levels count="2">
        <level uniqueName="[CandidaturasCulturas].[INT_CODIGO].[(All)]" sourceCaption="(All)" count="0"/>
        <level uniqueName="[CandidaturasCulturas].[INT_CODIGO].[INT_CODIGO]" sourceCaption="INT_CODIGO" count="8" sortOrder="descending">
          <ranges>
            <range startItem="0">
              <i n="[CandidaturasCulturas].[INT_CODIGO].&amp;[TOTAL]" c="TOTAL"/>
              <i n="[CandidaturasCulturas].[INT_CODIGO].&amp;[PRODI]" c="PRODI"/>
              <i n="[CandidaturasCulturas].[INT_CODIGO].&amp;[PPA]" c="PPA"/>
              <i n="[CandidaturasCulturas].[INT_CODIGO].&amp;[CAA]" c="CAA"/>
              <i n="[CandidaturasCulturas].[INT_CODIGO].&amp;[AZD]" c="AZD"/>
              <i n="[CandidaturasCulturas].[INT_CODIGO].&amp;[ARB]" c="ARB"/>
              <i n="[CandidaturasCulturas].[INT_CODIGO].&amp;[AB Manutenção]" c="AB Manutenção"/>
              <i n="[CandidaturasCulturas].[INT_CODIGO].&amp;[AB Conversão]" c="AB Conversão"/>
            </range>
          </ranges>
        </level>
      </levels>
      <selections count="1">
        <selection n="[Candidatur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9"/>
      </x15:slicerCachePivotTables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T_CODIGO41" xr10:uid="{3DE17C84-9C27-4A92-96DD-1809D8B3BC36}" sourceName="[AreasCulturas].[INT_CODIGO]">
  <pivotTables>
    <pivotTable tabId="49" name="Tabela Dinâmica1"/>
  </pivotTables>
  <data>
    <olap pivotCacheId="1835635190">
      <levels count="2">
        <level uniqueName="[AreasCulturas].[INT_CODIGO].[(All)]" sourceCaption="(All)" count="0"/>
        <level uniqueName="[AreasCulturas].[INT_CODIGO].[INT_CODIGO]" sourceCaption="INT_CODIGO" count="8" sortOrder="descending">
          <ranges>
            <range startItem="0">
              <i n="[AreasCulturas].[INT_CODIGO].&amp;[TOTAL]" c="TOTAL"/>
              <i n="[AreasCulturas].[INT_CODIGO].&amp;[PRODI]" c="PRODI"/>
              <i n="[AreasCulturas].[INT_CODIGO].&amp;[PPA]" c="PPA"/>
              <i n="[AreasCulturas].[INT_CODIGO].&amp;[CAA]" c="CAA"/>
              <i n="[AreasCulturas].[INT_CODIGO].&amp;[AZD]" c="AZD"/>
              <i n="[AreasCulturas].[INT_CODIGO].&amp;[ARB]" c="ARB"/>
              <i n="[AreasCulturas].[INT_CODIGO].&amp;[AB Manutenção]" c="AB Manutenção"/>
              <i n="[AreasCulturas].[INT_CODIGO].&amp;[AB Conversão]" c="AB Conversão"/>
            </range>
          </ranges>
        </level>
      </levels>
      <selections count="1">
        <selection n="[AreasCulturas].[INT_CODIGO].&amp;[TOTA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31"/>
        <pivotTable tabId="4294967295" name="PivotChartTable30"/>
        <pivotTable tabId="4294967295" name="PivotChartTable37"/>
        <pivotTable tabId="4294967295" name="PivotChartTable38"/>
        <pivotTable tabId="4294967295" name="PivotChartTable39"/>
        <pivotTable tabId="4294967295" name="PivotChartTable40"/>
        <pivotTable tabId="4294967295" name="PivotChartTable41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2" xr10:uid="{F5A80BEB-45EA-492B-A6B7-70FD92089D8B}" cache="SegmentaçãoDeDados_INT_CODIGO1" caption="Intervenções" columnCount="8" level="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" xr10:uid="{754D7079-9D01-4EE1-B9C8-DFAF333C5355}" cache="SegmentaçãoDeDados_INT_CODIGO" caption="Intervenções" columnCount="8" level="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4" xr10:uid="{3EE8777A-A335-4AB2-8111-19090A2F8C47}" cache="SegmentaçãoDeDados_INT_CODIGO3" caption="Intervenções" columnCount="8" level="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3" xr10:uid="{D0A35015-D0F7-44EA-BE0E-9FA685A4F126}" cache="SegmentaçãoDeDados_INT_CODIGO2" caption="Intervenções" columnCount="8" level="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7" xr10:uid="{A6B01852-C869-4E6C-9D3B-206C6ED255BD}" cache="SegmentaçãoDeDados_INT_CODIGO6" caption="Intervenções" columnCount="8" level="1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" xr10:uid="{3F5368EB-D9DF-4A7C-B012-F2530BFC1ADC}" cache="SegmentaçãoDeDados_INT_CODIGO4" caption="Intervenções" columnCount="8" level="1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7 1" xr10:uid="{9EB75E25-EE2F-4064-8327-0300682CBCDA}" cache="SegmentaçãoDeDados_INT_CODIGO61" caption="Intervenções" columnCount="8" level="1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5 1" xr10:uid="{2BEC66AE-3319-4A75-9A29-E8E24695668B}" cache="SegmentaçãoDeDados_INT_CODIGO41" caption="Intervenções" columnCount="8" level="1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10" xr10:uid="{E05FFB1F-9FB3-4ED5-A882-D3C6638F93B8}" cache="SegmentaçãoDeDados_INT_CODIGO9" caption="Intervenções" columnCount="6" level="1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tervenções6" xr10:uid="{779717EB-0995-4B1D-984E-E7753F5A3D11}" cache="SegmentaçãoDeDados_INT_CODIGO5" caption="Intervenções" columnCount="8" level="1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34.xml"/><Relationship Id="rId1" Type="http://schemas.openxmlformats.org/officeDocument/2006/relationships/pivotTable" Target="../pivotTables/pivotTable33.xml"/><Relationship Id="rId4" Type="http://schemas.microsoft.com/office/2007/relationships/slicer" Target="../slicers/slicer1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7.xml"/><Relationship Id="rId4" Type="http://schemas.microsoft.com/office/2007/relationships/slicer" Target="../slicers/slicer4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3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9.xml"/><Relationship Id="rId4" Type="http://schemas.microsoft.com/office/2007/relationships/slicer" Target="../slicers/slicer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4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1.xml"/><Relationship Id="rId4" Type="http://schemas.microsoft.com/office/2007/relationships/slicer" Target="../slicers/slicer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4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3.xml"/><Relationship Id="rId4" Type="http://schemas.microsoft.com/office/2007/relationships/slicer" Target="../slicers/slicer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4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4032-B380-465C-A3E3-008A03637DA2}">
  <dimension ref="A2:E32"/>
  <sheetViews>
    <sheetView showGridLines="0" tabSelected="1" topLeftCell="B1" zoomScaleNormal="100" workbookViewId="0"/>
  </sheetViews>
  <sheetFormatPr defaultRowHeight="15" x14ac:dyDescent="0.25"/>
  <cols>
    <col min="1" max="1" width="0" hidden="1" customWidth="1"/>
    <col min="2" max="2" width="86.7109375" customWidth="1"/>
  </cols>
  <sheetData>
    <row r="2" spans="1:5" s="85" customFormat="1" ht="61.15" customHeight="1" x14ac:dyDescent="0.25">
      <c r="A2"/>
      <c r="B2" s="80" t="s">
        <v>385</v>
      </c>
    </row>
    <row r="3" spans="1:5" s="2" customFormat="1" ht="9.6" customHeight="1" x14ac:dyDescent="0.25">
      <c r="B3" s="81"/>
    </row>
    <row r="4" spans="1:5" s="2" customFormat="1" ht="26.45" customHeight="1" thickBot="1" x14ac:dyDescent="0.3">
      <c r="B4" s="82" t="s">
        <v>386</v>
      </c>
      <c r="E4" s="88"/>
    </row>
    <row r="5" spans="1:5" s="2" customFormat="1" ht="26.45" customHeight="1" thickTop="1" thickBot="1" x14ac:dyDescent="0.3">
      <c r="B5" s="83" t="s">
        <v>407</v>
      </c>
      <c r="E5" s="88"/>
    </row>
    <row r="6" spans="1:5" s="21" customFormat="1" ht="24.95" customHeight="1" thickTop="1" thickBot="1" x14ac:dyDescent="0.3">
      <c r="B6" s="83" t="s">
        <v>393</v>
      </c>
    </row>
    <row r="7" spans="1:5" s="20" customFormat="1" ht="24.95" customHeight="1" thickTop="1" thickBot="1" x14ac:dyDescent="0.25">
      <c r="B7" s="83" t="s">
        <v>418</v>
      </c>
    </row>
    <row r="8" spans="1:5" s="20" customFormat="1" ht="24.95" customHeight="1" thickTop="1" thickBot="1" x14ac:dyDescent="0.25">
      <c r="B8" s="83" t="s">
        <v>394</v>
      </c>
    </row>
    <row r="9" spans="1:5" s="20" customFormat="1" ht="24.95" customHeight="1" thickTop="1" thickBot="1" x14ac:dyDescent="0.25">
      <c r="B9" s="83" t="s">
        <v>395</v>
      </c>
    </row>
    <row r="10" spans="1:5" s="20" customFormat="1" ht="24.95" customHeight="1" thickTop="1" thickBot="1" x14ac:dyDescent="0.25">
      <c r="B10" s="83" t="s">
        <v>408</v>
      </c>
    </row>
    <row r="11" spans="1:5" s="20" customFormat="1" ht="24.95" customHeight="1" thickTop="1" thickBot="1" x14ac:dyDescent="0.25">
      <c r="B11" s="83" t="s">
        <v>396</v>
      </c>
    </row>
    <row r="12" spans="1:5" s="20" customFormat="1" ht="24.95" customHeight="1" thickTop="1" thickBot="1" x14ac:dyDescent="0.25">
      <c r="B12" s="83" t="s">
        <v>409</v>
      </c>
    </row>
    <row r="13" spans="1:5" s="20" customFormat="1" ht="24.95" customHeight="1" thickTop="1" thickBot="1" x14ac:dyDescent="0.25">
      <c r="B13" s="83" t="s">
        <v>397</v>
      </c>
    </row>
    <row r="14" spans="1:5" s="20" customFormat="1" ht="24.95" customHeight="1" thickTop="1" thickBot="1" x14ac:dyDescent="0.25">
      <c r="B14" s="83" t="s">
        <v>410</v>
      </c>
    </row>
    <row r="15" spans="1:5" s="20" customFormat="1" ht="24.95" customHeight="1" thickTop="1" thickBot="1" x14ac:dyDescent="0.25">
      <c r="B15" s="83" t="s">
        <v>398</v>
      </c>
    </row>
    <row r="16" spans="1:5" s="20" customFormat="1" ht="24.95" customHeight="1" thickTop="1" thickBot="1" x14ac:dyDescent="0.25">
      <c r="B16" s="83" t="s">
        <v>411</v>
      </c>
    </row>
    <row r="17" spans="2:4" s="20" customFormat="1" ht="24.95" customHeight="1" thickTop="1" thickBot="1" x14ac:dyDescent="0.25">
      <c r="B17" s="83" t="s">
        <v>399</v>
      </c>
      <c r="D17" s="89"/>
    </row>
    <row r="18" spans="2:4" s="20" customFormat="1" ht="24.95" customHeight="1" thickTop="1" thickBot="1" x14ac:dyDescent="0.25">
      <c r="B18" s="83" t="s">
        <v>400</v>
      </c>
    </row>
    <row r="19" spans="2:4" s="20" customFormat="1" ht="24.95" customHeight="1" thickTop="1" thickBot="1" x14ac:dyDescent="0.25">
      <c r="B19" s="83" t="s">
        <v>417</v>
      </c>
    </row>
    <row r="20" spans="2:4" s="20" customFormat="1" ht="24.95" customHeight="1" thickTop="1" thickBot="1" x14ac:dyDescent="0.25">
      <c r="B20" s="83" t="s">
        <v>412</v>
      </c>
    </row>
    <row r="21" spans="2:4" ht="30" customHeight="1" thickTop="1" x14ac:dyDescent="0.25"/>
    <row r="22" spans="2:4" ht="30" customHeight="1" x14ac:dyDescent="0.25"/>
    <row r="23" spans="2:4" ht="30" customHeight="1" x14ac:dyDescent="0.25"/>
    <row r="24" spans="2:4" ht="30" customHeight="1" x14ac:dyDescent="0.25"/>
    <row r="25" spans="2:4" ht="30" customHeight="1" x14ac:dyDescent="0.25"/>
    <row r="26" spans="2:4" ht="30" customHeight="1" x14ac:dyDescent="0.25"/>
    <row r="27" spans="2:4" ht="30" customHeight="1" x14ac:dyDescent="0.25"/>
    <row r="28" spans="2:4" ht="30" customHeight="1" x14ac:dyDescent="0.25"/>
    <row r="29" spans="2:4" ht="30" customHeight="1" x14ac:dyDescent="0.25"/>
    <row r="30" spans="2:4" ht="30" customHeight="1" x14ac:dyDescent="0.25"/>
    <row r="31" spans="2:4" ht="30" customHeight="1" x14ac:dyDescent="0.25"/>
    <row r="32" spans="2:4" ht="30" customHeight="1" x14ac:dyDescent="0.25"/>
  </sheetData>
  <sheetProtection algorithmName="SHA-512" hashValue="VeFJlBXJGkHv5y/OKACp86gdUsrvf4KM+a86hhkBzKs/ZksVj3in9z5Uucnvctedfh7VyrFOxBOwYj887VRPJw==" saltValue="oMEqz94/GnffbI0Nj6k3SQ==" spinCount="100000" sheet="1" objects="1" scenarios="1"/>
  <hyperlinks>
    <hyperlink ref="B6" location="'Quadro 1'!A1" display="Quadro 1 - Número de beneficiários por natureza jurídica" xr:uid="{17E36611-2222-4FBB-BA2F-8A66221DF210}"/>
    <hyperlink ref="B7" location="'Quadro 2'!A1" display="Quadro 2 - Número de beneficiários por classe de idade e género" xr:uid="{993E2CC0-F01A-400D-93FD-B7E2547714CA}"/>
    <hyperlink ref="B8" location="'Quadro 3'!A1" display="Quadro 3 - Número e dimensão das explorações" xr:uid="{C83D1555-516D-4660-855F-C8CAB4D76F55}"/>
    <hyperlink ref="B9" location="'Quadro 4'!A1" display="Quadro 4 - Número de explorações por classe de área" xr:uid="{806A4D68-E2E2-48EA-810F-570D9FD1B512}"/>
    <hyperlink ref="B10" location="'Quadro 5 - Candidaturas'!A1" display="Quadro 5 - N.º de candidaturas por composição da superfície total da exploração" xr:uid="{F270152A-C0AE-4584-97B2-DB41E78570EC}"/>
    <hyperlink ref="B11" location="'Quadro 5 - Áreas'!A1" display="Quadro 5a - Composição da superfície total da exploração" xr:uid="{9738C975-FA3B-4E81-BD09-25E902DD7C65}"/>
    <hyperlink ref="B12" location="'Quadro 6 - Candidaturas'!A1" display="Quadro 6 - N.º de candidaturas por composição da superfície agrícola da exploração" xr:uid="{05728AA7-F84C-4145-809C-6793CC61B629}"/>
    <hyperlink ref="B13" location="'Quadro 6 - Áreas'!A1" display="Quadro 6a - Composição da superfície agrícola da exploração" xr:uid="{E4F82791-408C-4535-A276-4B4FEBF932D8}"/>
    <hyperlink ref="B14" location="'Quadro 7 - Candidaturas'!A1" display="Quadro 7 - N.º de candidaturas por composição da superfície agrícola com culturas permanentes" xr:uid="{B8B863E8-04E9-4D11-BB67-9C17AE83E843}"/>
    <hyperlink ref="B15" location="'Quadro 7 - Áreas'!A1" display="Quadro 7a - Composição da superfície agrícola com culturas permanentes" xr:uid="{4805DEB6-48AA-479C-8E99-F0304C5FD34E}"/>
    <hyperlink ref="B16" location="'Quadro 8 - Candidaturas'!A1" display="Quadro 8 - N.º de candidaturas por composição da superfície agrícola com culturas temporárias" xr:uid="{ABD3157C-71AF-4AA8-BE49-7463FF09039B}"/>
    <hyperlink ref="B17" location="'Quadro 8 - Áreas'!A1" display="Quadro 8a - Composição da superfície agrícola com culturas temporárias" xr:uid="{721C1A58-332D-4EA6-9550-C52326276EF8}"/>
    <hyperlink ref="B18" location="'Quadro 9'!A1" display="Quadro 9 - Número de candidaturas, áreas (ha) e animais (CN), por Intervenção" xr:uid="{C6C5611B-2E20-4B8E-8A68-FF1B226FE578}"/>
    <hyperlink ref="B19" location="'Quadro 10'!A1" display="Quadro 10 - Número de candidaturas e áreas (ha) declaradas " xr:uid="{91AFC2FF-2C50-410A-935E-2AC5530B041A}"/>
    <hyperlink ref="B20" location="'Quadro 11'!A1" display="Quadro 11 - N.º de candidaturas e áreas (ha) declaradas, por cultura" xr:uid="{1E217C06-DA81-4E68-A8B8-47240836FCDD}"/>
    <hyperlink ref="B5" location="Glossário!A1" display="Glossário" xr:uid="{7C36FADD-1800-4467-980C-4F416CB12D5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75CE-688D-4D30-B96F-BE5F5A8C4092}">
  <dimension ref="A1:C23"/>
  <sheetViews>
    <sheetView showGridLines="0" topLeftCell="B1" zoomScaleNormal="100" workbookViewId="0">
      <selection activeCell="B6" sqref="B6"/>
    </sheetView>
  </sheetViews>
  <sheetFormatPr defaultRowHeight="15" x14ac:dyDescent="0.25"/>
  <cols>
    <col min="1" max="1" width="0" hidden="1" customWidth="1"/>
    <col min="2" max="2" width="11.7109375" customWidth="1"/>
    <col min="3" max="3" width="76.7109375" customWidth="1"/>
  </cols>
  <sheetData>
    <row r="1" spans="1:3" x14ac:dyDescent="0.25">
      <c r="B1" s="18" t="s">
        <v>190</v>
      </c>
    </row>
    <row r="2" spans="1:3" s="2" customFormat="1" x14ac:dyDescent="0.25">
      <c r="B2" s="84"/>
    </row>
    <row r="3" spans="1:3" s="85" customFormat="1" ht="61.15" customHeight="1" x14ac:dyDescent="0.25">
      <c r="A3"/>
      <c r="B3" s="94" t="s">
        <v>385</v>
      </c>
      <c r="C3" s="94"/>
    </row>
    <row r="4" spans="1:3" s="2" customFormat="1" ht="9.6" customHeight="1" x14ac:dyDescent="0.25">
      <c r="B4" s="95"/>
      <c r="C4" s="95"/>
    </row>
    <row r="5" spans="1:3" s="2" customFormat="1" ht="28.9" customHeight="1" thickBot="1" x14ac:dyDescent="0.3">
      <c r="B5" s="96" t="s">
        <v>387</v>
      </c>
      <c r="C5" s="96"/>
    </row>
    <row r="6" spans="1:3" s="2" customFormat="1" ht="30" customHeight="1" thickTop="1" thickBot="1" x14ac:dyDescent="0.3">
      <c r="B6" s="86" t="s">
        <v>388</v>
      </c>
      <c r="C6" s="90" t="s">
        <v>402</v>
      </c>
    </row>
    <row r="7" spans="1:3" s="2" customFormat="1" ht="30" customHeight="1" thickTop="1" thickBot="1" x14ac:dyDescent="0.3">
      <c r="B7" s="87" t="s">
        <v>194</v>
      </c>
      <c r="C7" s="90" t="s">
        <v>415</v>
      </c>
    </row>
    <row r="8" spans="1:3" s="21" customFormat="1" ht="30" customHeight="1" thickTop="1" thickBot="1" x14ac:dyDescent="0.3">
      <c r="B8" s="86" t="s">
        <v>389</v>
      </c>
      <c r="C8" s="90" t="s">
        <v>401</v>
      </c>
    </row>
    <row r="9" spans="1:3" s="20" customFormat="1" ht="30" customHeight="1" thickTop="1" thickBot="1" x14ac:dyDescent="0.25">
      <c r="B9" s="87" t="s">
        <v>79</v>
      </c>
      <c r="C9" s="90" t="s">
        <v>406</v>
      </c>
    </row>
    <row r="10" spans="1:3" s="20" customFormat="1" ht="30" customHeight="1" thickTop="1" thickBot="1" x14ac:dyDescent="0.25">
      <c r="B10" s="87" t="s">
        <v>390</v>
      </c>
      <c r="C10" s="90" t="s">
        <v>405</v>
      </c>
    </row>
    <row r="11" spans="1:3" s="20" customFormat="1" ht="30" customHeight="1" thickTop="1" thickBot="1" x14ac:dyDescent="0.25">
      <c r="B11" s="87" t="s">
        <v>391</v>
      </c>
      <c r="C11" s="90" t="s">
        <v>403</v>
      </c>
    </row>
    <row r="12" spans="1:3" ht="30" customHeight="1" thickTop="1" thickBot="1" x14ac:dyDescent="0.3">
      <c r="B12" s="87" t="s">
        <v>392</v>
      </c>
      <c r="C12" s="90" t="s">
        <v>404</v>
      </c>
    </row>
    <row r="13" spans="1:3" ht="30" customHeight="1" thickTop="1" thickBot="1" x14ac:dyDescent="0.3">
      <c r="B13" s="87" t="s">
        <v>413</v>
      </c>
      <c r="C13" s="90" t="s">
        <v>414</v>
      </c>
    </row>
    <row r="14" spans="1:3" ht="30" customHeight="1" thickTop="1" thickBot="1" x14ac:dyDescent="0.3">
      <c r="B14" s="87" t="s">
        <v>195</v>
      </c>
      <c r="C14" s="90" t="s">
        <v>416</v>
      </c>
    </row>
    <row r="15" spans="1:3" ht="30" customHeight="1" thickTop="1" x14ac:dyDescent="0.25"/>
    <row r="16" spans="1:3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sheetProtection algorithmName="SHA-512" hashValue="vfuncB4T48M74eBiCR/XZ+aiDBCvujpNWfcDBFzhtXXiKsB8HN0v1RzjrUGRIcMfcY3LMZmXA86DrbOJBkqvRw==" saltValue="9s3xO5ddOGTkZUs086uNLQ==" spinCount="100000" sheet="1" objects="1" scenarios="1"/>
  <sortState xmlns:xlrd2="http://schemas.microsoft.com/office/spreadsheetml/2017/richdata2" ref="B6:C14">
    <sortCondition ref="B6:B14"/>
  </sortState>
  <mergeCells count="3">
    <mergeCell ref="B3:C3"/>
    <mergeCell ref="B4:C4"/>
    <mergeCell ref="B5:C5"/>
  </mergeCells>
  <hyperlinks>
    <hyperlink ref="B1" location="Índice!A1" display="Índice" xr:uid="{C201124F-2985-4383-BAC5-C611B0A28959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5" width="12.7109375" style="19" customWidth="1"/>
    <col min="6" max="6" width="9.140625" style="19"/>
    <col min="7" max="7" width="31.5703125" style="19" bestFit="1" customWidth="1"/>
    <col min="8" max="8" width="19.5703125" style="19" bestFit="1" customWidth="1"/>
    <col min="9" max="9" width="8.28515625" style="19" bestFit="1" customWidth="1"/>
    <col min="10" max="10" width="10.7109375" style="19" bestFit="1" customWidth="1"/>
    <col min="11" max="16384" width="9.140625" style="19"/>
  </cols>
  <sheetData>
    <row r="1" spans="2:5" x14ac:dyDescent="0.25">
      <c r="B1" s="18" t="s">
        <v>190</v>
      </c>
    </row>
    <row r="3" spans="2:5" s="20" customFormat="1" ht="24" customHeight="1" x14ac:dyDescent="0.2">
      <c r="B3" s="102" t="s">
        <v>419</v>
      </c>
      <c r="C3" s="102"/>
      <c r="D3" s="102"/>
      <c r="E3" s="102"/>
    </row>
    <row r="4" spans="2:5" s="21" customFormat="1" ht="12.75" x14ac:dyDescent="0.25">
      <c r="B4" s="99" t="s">
        <v>16</v>
      </c>
      <c r="C4" s="101" t="s">
        <v>109</v>
      </c>
      <c r="D4" s="101"/>
      <c r="E4" s="97" t="s">
        <v>116</v>
      </c>
    </row>
    <row r="5" spans="2:5" s="21" customFormat="1" ht="13.5" customHeight="1" x14ac:dyDescent="0.25">
      <c r="B5" s="100"/>
      <c r="C5" s="22" t="s">
        <v>110</v>
      </c>
      <c r="D5" s="22" t="s">
        <v>111</v>
      </c>
      <c r="E5" s="98"/>
    </row>
    <row r="6" spans="2:5" hidden="1" x14ac:dyDescent="0.25">
      <c r="B6" s="47" t="s">
        <v>129</v>
      </c>
      <c r="C6" s="47" t="s">
        <v>6</v>
      </c>
      <c r="D6"/>
      <c r="E6"/>
    </row>
    <row r="7" spans="2:5" hidden="1" x14ac:dyDescent="0.25">
      <c r="B7" s="47" t="s">
        <v>5</v>
      </c>
      <c r="C7" t="s">
        <v>110</v>
      </c>
      <c r="D7" t="s">
        <v>191</v>
      </c>
      <c r="E7" t="s">
        <v>112</v>
      </c>
    </row>
    <row r="8" spans="2:5" x14ac:dyDescent="0.25">
      <c r="B8" s="48" t="s">
        <v>15</v>
      </c>
      <c r="C8" s="23">
        <v>79442</v>
      </c>
      <c r="D8" s="23">
        <v>9959</v>
      </c>
      <c r="E8" s="23">
        <v>89401</v>
      </c>
    </row>
    <row r="9" spans="2:5" x14ac:dyDescent="0.25">
      <c r="B9" s="48" t="s">
        <v>14</v>
      </c>
      <c r="C9" s="23">
        <v>41315</v>
      </c>
      <c r="D9" s="23">
        <v>6700</v>
      </c>
      <c r="E9" s="23">
        <v>48015</v>
      </c>
    </row>
    <row r="10" spans="2:5" x14ac:dyDescent="0.25">
      <c r="B10" s="48" t="s">
        <v>194</v>
      </c>
      <c r="C10" s="23">
        <v>1104</v>
      </c>
      <c r="D10" s="23">
        <v>463</v>
      </c>
      <c r="E10" s="23">
        <v>1567</v>
      </c>
    </row>
    <row r="11" spans="2:5" x14ac:dyDescent="0.25">
      <c r="B11" s="48" t="s">
        <v>12</v>
      </c>
      <c r="C11" s="23">
        <v>19947</v>
      </c>
      <c r="D11" s="23">
        <v>7707</v>
      </c>
      <c r="E11" s="23">
        <v>27654</v>
      </c>
    </row>
    <row r="12" spans="2:5" x14ac:dyDescent="0.25">
      <c r="B12" s="48" t="s">
        <v>13</v>
      </c>
      <c r="C12" s="23">
        <v>4413</v>
      </c>
      <c r="D12" s="23">
        <v>802</v>
      </c>
      <c r="E12" s="23">
        <v>5215</v>
      </c>
    </row>
    <row r="13" spans="2:5" x14ac:dyDescent="0.25">
      <c r="B13" s="48" t="s">
        <v>195</v>
      </c>
      <c r="C13" s="23">
        <v>12057</v>
      </c>
      <c r="D13" s="23">
        <v>439</v>
      </c>
      <c r="E13" s="23">
        <v>12496</v>
      </c>
    </row>
    <row r="14" spans="2:5" x14ac:dyDescent="0.25">
      <c r="B14" s="24" t="s">
        <v>112</v>
      </c>
      <c r="C14" s="23">
        <v>158278</v>
      </c>
      <c r="D14" s="23">
        <v>26070</v>
      </c>
      <c r="E14" s="23">
        <v>184348</v>
      </c>
    </row>
  </sheetData>
  <sheetProtection algorithmName="SHA-512" hashValue="zOUsHd2NUatPeNNqgS+6LB94I5nJp9T9h8GaBxzPzsT8VS7U82VDk2SbMkeklvrJAdBrpBZaUfZmOzJw8+9Cfg==" saltValue="ThXW5yanvkbZdptEsZa5xQ==" spinCount="100000" sheet="1" objects="1" scenarios="1"/>
  <mergeCells count="4">
    <mergeCell ref="E4:E5"/>
    <mergeCell ref="B4:B5"/>
    <mergeCell ref="C4:D4"/>
    <mergeCell ref="B3:E3"/>
  </mergeCells>
  <hyperlinks>
    <hyperlink ref="B1" location="Índice!A1" display="Índice" xr:uid="{D9217794-62D3-4985-BBBF-D3A9DC0820AD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"/>
  <sheetViews>
    <sheetView showGridLines="0" topLeftCell="B1" workbookViewId="0">
      <selection activeCell="B1" sqref="B1"/>
    </sheetView>
  </sheetViews>
  <sheetFormatPr defaultRowHeight="15" x14ac:dyDescent="0.25"/>
  <cols>
    <col min="1" max="1" width="0" style="19" hidden="1" customWidth="1"/>
    <col min="2" max="2" width="20.7109375" style="19" customWidth="1"/>
    <col min="3" max="10" width="10.7109375" style="19" customWidth="1"/>
    <col min="11" max="16384" width="9.140625" style="19"/>
  </cols>
  <sheetData>
    <row r="1" spans="2:16" x14ac:dyDescent="0.25">
      <c r="B1" s="18" t="s">
        <v>190</v>
      </c>
    </row>
    <row r="3" spans="2:16" s="20" customFormat="1" ht="24" customHeight="1" x14ac:dyDescent="0.2">
      <c r="B3" s="105" t="s">
        <v>420</v>
      </c>
      <c r="C3" s="105"/>
      <c r="D3" s="105"/>
      <c r="E3" s="105"/>
      <c r="F3" s="105"/>
      <c r="G3" s="105"/>
      <c r="H3" s="105"/>
      <c r="I3" s="105"/>
      <c r="J3" s="105"/>
    </row>
    <row r="4" spans="2:16" s="20" customFormat="1" hidden="1" x14ac:dyDescent="0.25">
      <c r="B4" s="28" t="s">
        <v>115</v>
      </c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19"/>
    </row>
    <row r="5" spans="2:16" s="20" customFormat="1" ht="12.75" x14ac:dyDescent="0.2">
      <c r="B5" s="30"/>
      <c r="C5" s="103" t="s">
        <v>15</v>
      </c>
      <c r="D5" s="104"/>
      <c r="E5" s="103" t="s">
        <v>14</v>
      </c>
      <c r="F5" s="104"/>
      <c r="G5" s="103" t="s">
        <v>194</v>
      </c>
      <c r="H5" s="104"/>
      <c r="I5" s="103" t="s">
        <v>12</v>
      </c>
      <c r="J5" s="104"/>
      <c r="K5" s="103" t="s">
        <v>13</v>
      </c>
      <c r="L5" s="104"/>
      <c r="M5" s="103" t="s">
        <v>195</v>
      </c>
      <c r="N5" s="104"/>
      <c r="O5" s="106" t="s">
        <v>116</v>
      </c>
      <c r="P5" s="107"/>
    </row>
    <row r="6" spans="2:16" s="20" customFormat="1" x14ac:dyDescent="0.25">
      <c r="B6" s="29"/>
      <c r="C6" s="21" t="s">
        <v>113</v>
      </c>
      <c r="D6" s="21" t="s">
        <v>114</v>
      </c>
      <c r="E6" s="21" t="s">
        <v>113</v>
      </c>
      <c r="F6" s="21" t="s">
        <v>114</v>
      </c>
      <c r="G6" s="21" t="s">
        <v>113</v>
      </c>
      <c r="H6" s="21" t="s">
        <v>114</v>
      </c>
      <c r="I6" s="21" t="s">
        <v>113</v>
      </c>
      <c r="J6" s="21" t="s">
        <v>114</v>
      </c>
      <c r="K6" s="21" t="s">
        <v>113</v>
      </c>
      <c r="L6" s="21" t="s">
        <v>114</v>
      </c>
      <c r="M6" s="21" t="s">
        <v>113</v>
      </c>
      <c r="N6" s="21" t="s">
        <v>114</v>
      </c>
      <c r="O6" s="25" t="s">
        <v>113</v>
      </c>
      <c r="P6" s="25" t="s">
        <v>114</v>
      </c>
    </row>
    <row r="7" spans="2:16" s="26" customFormat="1" ht="12.75" x14ac:dyDescent="0.2">
      <c r="B7" s="33" t="s">
        <v>196</v>
      </c>
      <c r="C7" s="31">
        <v>2802</v>
      </c>
      <c r="D7" s="31">
        <v>1582</v>
      </c>
      <c r="E7" s="31">
        <v>1407</v>
      </c>
      <c r="F7" s="31">
        <v>590</v>
      </c>
      <c r="G7" s="31">
        <v>61</v>
      </c>
      <c r="H7" s="31">
        <v>19</v>
      </c>
      <c r="I7" s="31">
        <v>1337</v>
      </c>
      <c r="J7" s="31">
        <v>533</v>
      </c>
      <c r="K7" s="31">
        <v>178</v>
      </c>
      <c r="L7" s="31">
        <v>75</v>
      </c>
      <c r="M7" s="31">
        <v>618</v>
      </c>
      <c r="N7" s="31">
        <v>379</v>
      </c>
      <c r="O7" s="3">
        <f>+GETPIVOTDATA("[Measures].[Soma de BENEFICIARIOS]",$B$4,"[Pessoas].[CLASSE_IDADE]","[Pessoas].[CLASSE_IDADE].&amp;["&amp;$B7&amp;"]","[Pessoas].[GENERO]","[Pessoas].[GENERO].&amp;["&amp;O$6&amp;"]","[NUT2].[NDO_DESCRICAO]","[NUT2].[NDO_DESCRICAO].&amp;["&amp;$C$5&amp;"]")+GETPIVOTDATA("[Measures].[Soma de BENEFICIARIOS]",$B$4,"[Pessoas].[CLASSE_IDADE]","[Pessoas].[CLASSE_IDADE].&amp;["&amp;$B7&amp;"]","[Pessoas].[GENERO]","[Pessoas].[GENERO].&amp;["&amp;O$6&amp;"]","[NUT2].[NDO_DESCRICAO]","[NUT2].[NDO_DESCRICAO].&amp;["&amp;$E$5&amp;"]")+GETPIVOTDATA("[Measures].[Soma de BENEFICIARIOS]",$B$4,"[Pessoas].[CLASSE_IDADE]","[Pessoas].[CLASSE_IDADE].&amp;["&amp;$B7&amp;"]","[Pessoas].[GENERO]","[Pessoas].[GENERO].&amp;["&amp;O$6&amp;"]","[NUT2].[NDO_DESCRICAO]","[NUT2].[NDO_DESCRICAO].&amp;["&amp;$G$5&amp;"]")+GETPIVOTDATA("[Measures].[Soma de BENEFICIARIOS]",$B$4,"[Pessoas].[CLASSE_IDADE]","[Pessoas].[CLASSE_IDADE].&amp;["&amp;$B7&amp;"]","[Pessoas].[GENERO]","[Pessoas].[GENERO].&amp;["&amp;O$6&amp;"]","[NUT2].[NDO_DESCRICAO]","[NUT2].[NDO_DESCRICAO].&amp;["&amp;$I$5&amp;"]")+GETPIVOTDATA("[Measures].[Soma de BENEFICIARIOS]",$B$4,"[Pessoas].[CLASSE_IDADE]","[Pessoas].[CLASSE_IDADE].&amp;["&amp;$B7&amp;"]","[Pessoas].[GENERO]","[Pessoas].[GENERO].&amp;["&amp;O$6&amp;"]","[NUT2].[NDO_DESCRICAO]","[NUT2].[NDO_DESCRICAO].&amp;["&amp;$K$5&amp;"]")+GETPIVOTDATA("[Measures].[Soma de BENEFICIARIOS]",$B$4,"[Pessoas].[CLASSE_IDADE]","[Pessoas].[CLASSE_IDADE].&amp;["&amp;$B7&amp;"]","[Pessoas].[GENERO]","[Pessoas].[GENERO].&amp;["&amp;O$6&amp;"]","[NUT2].[NDO_DESCRICAO]","[NUT2].[NDO_DESCRICAO].&amp;["&amp;$M$5&amp;"]")</f>
        <v>6403</v>
      </c>
      <c r="P7" s="3">
        <f>+GETPIVOTDATA("[Measures].[Soma de BENEFICIARIOS]",$B$4,"[Pessoas].[CLASSE_IDADE]","[Pessoas].[CLASSE_IDADE].&amp;["&amp;$B7&amp;"]","[Pessoas].[GENERO]","[Pessoas].[GENERO].&amp;["&amp;P$6&amp;"]","[NUT2].[NDO_DESCRICAO]","[NUT2].[NDO_DESCRICAO].&amp;["&amp;$C$5&amp;"]")+GETPIVOTDATA("[Measures].[Soma de BENEFICIARIOS]",$B$4,"[Pessoas].[CLASSE_IDADE]","[Pessoas].[CLASSE_IDADE].&amp;["&amp;$B7&amp;"]","[Pessoas].[GENERO]","[Pessoas].[GENERO].&amp;["&amp;P$6&amp;"]","[NUT2].[NDO_DESCRICAO]","[NUT2].[NDO_DESCRICAO].&amp;["&amp;$E$5&amp;"]")+GETPIVOTDATA("[Measures].[Soma de BENEFICIARIOS]",$B$4,"[Pessoas].[CLASSE_IDADE]","[Pessoas].[CLASSE_IDADE].&amp;["&amp;$B7&amp;"]","[Pessoas].[GENERO]","[Pessoas].[GENERO].&amp;["&amp;P$6&amp;"]","[NUT2].[NDO_DESCRICAO]","[NUT2].[NDO_DESCRICAO].&amp;["&amp;$G$5&amp;"]")+GETPIVOTDATA("[Measures].[Soma de BENEFICIARIOS]",$B$4,"[Pessoas].[CLASSE_IDADE]","[Pessoas].[CLASSE_IDADE].&amp;["&amp;$B7&amp;"]","[Pessoas].[GENERO]","[Pessoas].[GENERO].&amp;["&amp;P$6&amp;"]","[NUT2].[NDO_DESCRICAO]","[NUT2].[NDO_DESCRICAO].&amp;["&amp;$I$5&amp;"]")+GETPIVOTDATA("[Measures].[Soma de BENEFICIARIOS]",$B$4,"[Pessoas].[CLASSE_IDADE]","[Pessoas].[CLASSE_IDADE].&amp;["&amp;$B7&amp;"]","[Pessoas].[GENERO]","[Pessoas].[GENERO].&amp;["&amp;P$6&amp;"]","[NUT2].[NDO_DESCRICAO]","[NUT2].[NDO_DESCRICAO].&amp;["&amp;$K$5&amp;"]")+GETPIVOTDATA("[Measures].[Soma de BENEFICIARIOS]",$B$4,"[Pessoas].[CLASSE_IDADE]","[Pessoas].[CLASSE_IDADE].&amp;["&amp;$B7&amp;"]","[Pessoas].[GENERO]","[Pessoas].[GENERO].&amp;["&amp;P$6&amp;"]","[NUT2].[NDO_DESCRICAO]","[NUT2].[NDO_DESCRICAO].&amp;["&amp;$M$5&amp;"]")</f>
        <v>3178</v>
      </c>
    </row>
    <row r="8" spans="2:16" s="26" customFormat="1" ht="12.75" x14ac:dyDescent="0.2">
      <c r="B8" s="33" t="s">
        <v>131</v>
      </c>
      <c r="C8" s="31">
        <v>24956</v>
      </c>
      <c r="D8" s="31">
        <v>18231</v>
      </c>
      <c r="E8" s="31">
        <v>12689</v>
      </c>
      <c r="F8" s="31">
        <v>8540</v>
      </c>
      <c r="G8" s="31">
        <v>480</v>
      </c>
      <c r="H8" s="31">
        <v>153</v>
      </c>
      <c r="I8" s="31">
        <v>7857</v>
      </c>
      <c r="J8" s="31">
        <v>3056</v>
      </c>
      <c r="K8" s="31">
        <v>1388</v>
      </c>
      <c r="L8" s="31">
        <v>731</v>
      </c>
      <c r="M8" s="31">
        <v>4174</v>
      </c>
      <c r="N8" s="31">
        <v>3322</v>
      </c>
      <c r="O8" s="4">
        <f t="shared" ref="O8:P9" si="0">+GETPIVOTDATA("[Measures].[Soma de BENEFICIARIOS]",$B$4,"[Pessoas].[CLASSE_IDADE]","[Pessoas].[CLASSE_IDADE].&amp;["&amp;$B8&amp;"]","[Pessoas].[GENERO]","[Pessoas].[GENERO].&amp;["&amp;O$6&amp;"]","[NUT2].[NDO_DESCRICAO]","[NUT2].[NDO_DESCRICAO].&amp;["&amp;$C$5&amp;"]")+GETPIVOTDATA("[Measures].[Soma de BENEFICIARIOS]",$B$4,"[Pessoas].[CLASSE_IDADE]","[Pessoas].[CLASSE_IDADE].&amp;["&amp;$B8&amp;"]","[Pessoas].[GENERO]","[Pessoas].[GENERO].&amp;["&amp;O$6&amp;"]","[NUT2].[NDO_DESCRICAO]","[NUT2].[NDO_DESCRICAO].&amp;["&amp;$E$5&amp;"]")+GETPIVOTDATA("[Measures].[Soma de BENEFICIARIOS]",$B$4,"[Pessoas].[CLASSE_IDADE]","[Pessoas].[CLASSE_IDADE].&amp;["&amp;$B8&amp;"]","[Pessoas].[GENERO]","[Pessoas].[GENERO].&amp;["&amp;O$6&amp;"]","[NUT2].[NDO_DESCRICAO]","[NUT2].[NDO_DESCRICAO].&amp;["&amp;$G$5&amp;"]")+GETPIVOTDATA("[Measures].[Soma de BENEFICIARIOS]",$B$4,"[Pessoas].[CLASSE_IDADE]","[Pessoas].[CLASSE_IDADE].&amp;["&amp;$B8&amp;"]","[Pessoas].[GENERO]","[Pessoas].[GENERO].&amp;["&amp;O$6&amp;"]","[NUT2].[NDO_DESCRICAO]","[NUT2].[NDO_DESCRICAO].&amp;["&amp;$I$5&amp;"]")+GETPIVOTDATA("[Measures].[Soma de BENEFICIARIOS]",$B$4,"[Pessoas].[CLASSE_IDADE]","[Pessoas].[CLASSE_IDADE].&amp;["&amp;$B8&amp;"]","[Pessoas].[GENERO]","[Pessoas].[GENERO].&amp;["&amp;O$6&amp;"]","[NUT2].[NDO_DESCRICAO]","[NUT2].[NDO_DESCRICAO].&amp;["&amp;$K$5&amp;"]")+GETPIVOTDATA("[Measures].[Soma de BENEFICIARIOS]",$B$4,"[Pessoas].[CLASSE_IDADE]","[Pessoas].[CLASSE_IDADE].&amp;["&amp;$B8&amp;"]","[Pessoas].[GENERO]","[Pessoas].[GENERO].&amp;["&amp;O$6&amp;"]","[NUT2].[NDO_DESCRICAO]","[NUT2].[NDO_DESCRICAO].&amp;["&amp;$M$5&amp;"]")</f>
        <v>51544</v>
      </c>
      <c r="P8" s="4">
        <f t="shared" si="0"/>
        <v>34033</v>
      </c>
    </row>
    <row r="9" spans="2:16" s="26" customFormat="1" ht="12.75" x14ac:dyDescent="0.2">
      <c r="B9" s="33" t="s">
        <v>130</v>
      </c>
      <c r="C9" s="31">
        <v>18692</v>
      </c>
      <c r="D9" s="31">
        <v>13179</v>
      </c>
      <c r="E9" s="31">
        <v>11488</v>
      </c>
      <c r="F9" s="31">
        <v>6601</v>
      </c>
      <c r="G9" s="31">
        <v>318</v>
      </c>
      <c r="H9" s="31">
        <v>73</v>
      </c>
      <c r="I9" s="31">
        <v>5148</v>
      </c>
      <c r="J9" s="31">
        <v>2016</v>
      </c>
      <c r="K9" s="31">
        <v>1340</v>
      </c>
      <c r="L9" s="31">
        <v>701</v>
      </c>
      <c r="M9" s="31">
        <v>1642</v>
      </c>
      <c r="N9" s="31">
        <v>1922</v>
      </c>
      <c r="O9" s="3">
        <f t="shared" si="0"/>
        <v>38628</v>
      </c>
      <c r="P9" s="3">
        <f t="shared" si="0"/>
        <v>24492</v>
      </c>
    </row>
    <row r="10" spans="2:16" s="26" customFormat="1" ht="12" x14ac:dyDescent="0.2">
      <c r="B10" s="32" t="s">
        <v>112</v>
      </c>
      <c r="C10" s="31">
        <v>46450</v>
      </c>
      <c r="D10" s="31">
        <v>32992</v>
      </c>
      <c r="E10" s="31">
        <v>25584</v>
      </c>
      <c r="F10" s="31">
        <v>15731</v>
      </c>
      <c r="G10" s="31">
        <v>859</v>
      </c>
      <c r="H10" s="31">
        <v>245</v>
      </c>
      <c r="I10" s="31">
        <v>14342</v>
      </c>
      <c r="J10" s="31">
        <v>5605</v>
      </c>
      <c r="K10" s="31">
        <v>2906</v>
      </c>
      <c r="L10" s="31">
        <v>1507</v>
      </c>
      <c r="M10" s="31">
        <v>6434</v>
      </c>
      <c r="N10" s="31">
        <v>5623</v>
      </c>
      <c r="O10" s="27">
        <f>SUM(O7:O9)</f>
        <v>96575</v>
      </c>
      <c r="P10" s="27">
        <f>SUM(P7:P9)</f>
        <v>61703</v>
      </c>
    </row>
    <row r="11" spans="2:16" s="26" customFormat="1" x14ac:dyDescent="0.25">
      <c r="B11" s="19"/>
      <c r="C11" s="19"/>
      <c r="D11" s="19"/>
      <c r="E11" s="19"/>
      <c r="F11" s="19"/>
      <c r="G11" s="19"/>
      <c r="H11" s="19"/>
      <c r="I11" s="19"/>
      <c r="J11" s="19"/>
    </row>
    <row r="12" spans="2:16" s="26" customFormat="1" x14ac:dyDescent="0.25">
      <c r="B12" s="19"/>
      <c r="C12" s="19"/>
      <c r="D12" s="19"/>
      <c r="E12" s="19"/>
      <c r="F12" s="19"/>
      <c r="G12" s="19"/>
      <c r="H12" s="19"/>
      <c r="I12" s="19"/>
      <c r="J12" s="19"/>
    </row>
    <row r="13" spans="2:16" s="26" customFormat="1" x14ac:dyDescent="0.25">
      <c r="B13" s="19"/>
      <c r="C13" s="19"/>
      <c r="D13" s="19"/>
      <c r="E13" s="19"/>
      <c r="F13" s="19"/>
      <c r="G13" s="19"/>
      <c r="H13" s="19"/>
      <c r="I13" s="19"/>
      <c r="J13" s="19"/>
    </row>
  </sheetData>
  <sheetProtection algorithmName="SHA-512" hashValue="9fJ8X/oOj7mNJotIvcEIzlxj/iUlHZ430KQT6OX94VRq02gTImXojiC1/pwKlAI/FxPCCDpo8giXWlPPn3uxag==" saltValue="+pZyxOubLGQN66Cmrqli5g==" spinCount="100000" sheet="1" objects="1" scenarios="1"/>
  <mergeCells count="8">
    <mergeCell ref="M5:N5"/>
    <mergeCell ref="B3:J3"/>
    <mergeCell ref="O5:P5"/>
    <mergeCell ref="C5:D5"/>
    <mergeCell ref="E5:F5"/>
    <mergeCell ref="G5:H5"/>
    <mergeCell ref="I5:J5"/>
    <mergeCell ref="K5:L5"/>
  </mergeCells>
  <hyperlinks>
    <hyperlink ref="B1" location="Índice!A1" display="Índice" xr:uid="{938EFB15-10AB-4B95-A8DB-B9EDEFA56A7F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0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20.7109375" style="20" customWidth="1"/>
    <col min="3" max="6" width="13.7109375" style="20" customWidth="1"/>
    <col min="7" max="7" width="16.140625" style="20" customWidth="1"/>
    <col min="8" max="16384" width="9.140625" style="20"/>
  </cols>
  <sheetData>
    <row r="1" spans="2:7" ht="15" x14ac:dyDescent="0.2">
      <c r="B1" s="18" t="s">
        <v>190</v>
      </c>
    </row>
    <row r="3" spans="2:7" ht="24" customHeight="1" x14ac:dyDescent="0.2">
      <c r="B3" s="6" t="s">
        <v>148</v>
      </c>
      <c r="C3" s="6"/>
      <c r="D3" s="6"/>
      <c r="E3" s="35"/>
      <c r="F3" s="35"/>
      <c r="G3" s="35"/>
    </row>
    <row r="4" spans="2:7" ht="15" customHeight="1" x14ac:dyDescent="0.2">
      <c r="B4" s="36"/>
      <c r="C4" s="108" t="s">
        <v>119</v>
      </c>
      <c r="D4" s="109"/>
      <c r="E4" s="108" t="s">
        <v>120</v>
      </c>
      <c r="F4" s="109"/>
      <c r="G4" s="110" t="s">
        <v>121</v>
      </c>
    </row>
    <row r="5" spans="2:7" hidden="1" x14ac:dyDescent="0.2">
      <c r="B5" s="42" t="s">
        <v>133</v>
      </c>
      <c r="C5" s="43" t="s" vm="1">
        <v>144</v>
      </c>
      <c r="G5" s="111"/>
    </row>
    <row r="6" spans="2:7" ht="15.75" hidden="1" customHeight="1" x14ac:dyDescent="0.2">
      <c r="G6" s="111"/>
    </row>
    <row r="7" spans="2:7" x14ac:dyDescent="0.2">
      <c r="B7" s="30"/>
      <c r="C7" s="30" t="s">
        <v>117</v>
      </c>
      <c r="D7" s="30" t="s">
        <v>118</v>
      </c>
      <c r="E7" s="30" t="s">
        <v>132</v>
      </c>
      <c r="F7" s="30" t="s">
        <v>118</v>
      </c>
      <c r="G7" s="112"/>
    </row>
    <row r="8" spans="2:7" s="26" customFormat="1" x14ac:dyDescent="0.2">
      <c r="B8" s="46" t="s">
        <v>15</v>
      </c>
      <c r="C8" s="31">
        <v>89895</v>
      </c>
      <c r="D8" s="45">
        <v>0.48247638471446974</v>
      </c>
      <c r="E8" s="31">
        <v>753892.35</v>
      </c>
      <c r="F8" s="45">
        <v>0.20236279793932938</v>
      </c>
      <c r="G8" s="37">
        <f>+GETPIVOTDATA("[Measures].[Soma de AREA]",$B$7,"[NUT2].[NDO_DESCRICAO]",CONCATENATE("[NUT2].[NDO_DESCRICAO].&amp;[",$B8,"]"))/GETPIVOTDATA("[Measures].[Soma de N_EXP]",$B$7,"[NUT2].[NDO_DESCRICAO]",CONCATENATE("[NUT2].[NDO_DESCRICAO].&amp;[",$B8,"]"))</f>
        <v>8.3863657600533958</v>
      </c>
    </row>
    <row r="9" spans="2:7" s="26" customFormat="1" x14ac:dyDescent="0.2">
      <c r="B9" s="46" t="s">
        <v>14</v>
      </c>
      <c r="C9" s="31">
        <v>48877</v>
      </c>
      <c r="D9" s="45">
        <v>0.26232825246887076</v>
      </c>
      <c r="E9" s="31">
        <v>541705.76</v>
      </c>
      <c r="F9" s="45">
        <v>0.14540682532917446</v>
      </c>
      <c r="G9" s="38">
        <f t="shared" ref="G9:G13" si="0">+GETPIVOTDATA("[Measures].[Soma de AREA]",$B$7,"[NUT2].[NDO_DESCRICAO]",CONCATENATE("[NUT2].[NDO_DESCRICAO].&amp;[",$B9,"]"))/GETPIVOTDATA("[Measures].[Soma de N_EXP]",$B$7,"[NUT2].[NDO_DESCRICAO]",CONCATENATE("[NUT2].[NDO_DESCRICAO].&amp;[",$B9,"]"))</f>
        <v>11.08304028479653</v>
      </c>
    </row>
    <row r="10" spans="2:7" s="26" customFormat="1" x14ac:dyDescent="0.2">
      <c r="B10" s="46" t="s">
        <v>194</v>
      </c>
      <c r="C10" s="31">
        <v>1813</v>
      </c>
      <c r="D10" s="45">
        <v>9.7305710605410049E-3</v>
      </c>
      <c r="E10" s="31">
        <v>69280.649999999994</v>
      </c>
      <c r="F10" s="45">
        <v>1.8596588991857257E-2</v>
      </c>
      <c r="G10" s="37">
        <f t="shared" si="0"/>
        <v>38.213265306122445</v>
      </c>
    </row>
    <row r="11" spans="2:7" s="26" customFormat="1" x14ac:dyDescent="0.2">
      <c r="B11" s="46" t="s">
        <v>12</v>
      </c>
      <c r="C11" s="31">
        <v>27970</v>
      </c>
      <c r="D11" s="45">
        <v>0.15011807642765135</v>
      </c>
      <c r="E11" s="31">
        <v>2259054.12</v>
      </c>
      <c r="F11" s="45">
        <v>0.60638433646338175</v>
      </c>
      <c r="G11" s="38">
        <f t="shared" si="0"/>
        <v>80.767040400429039</v>
      </c>
    </row>
    <row r="12" spans="2:7" s="26" customFormat="1" x14ac:dyDescent="0.2">
      <c r="B12" s="46" t="s">
        <v>13</v>
      </c>
      <c r="C12" s="31">
        <v>5359</v>
      </c>
      <c r="D12" s="45">
        <v>2.8762344353799915E-2</v>
      </c>
      <c r="E12" s="31">
        <v>96257.08</v>
      </c>
      <c r="F12" s="45">
        <v>2.5837710158844115E-2</v>
      </c>
      <c r="G12" s="37">
        <f t="shared" si="0"/>
        <v>17.961761522672141</v>
      </c>
    </row>
    <row r="13" spans="2:7" s="26" customFormat="1" x14ac:dyDescent="0.2">
      <c r="B13" s="46" t="s">
        <v>195</v>
      </c>
      <c r="C13" s="31">
        <v>12406</v>
      </c>
      <c r="D13" s="45">
        <v>6.658437097466724E-2</v>
      </c>
      <c r="E13" s="31">
        <v>5259.37</v>
      </c>
      <c r="F13" s="45">
        <v>1.4117411174130773E-3</v>
      </c>
      <c r="G13" s="39">
        <f t="shared" si="0"/>
        <v>0.42393761083346765</v>
      </c>
    </row>
    <row r="14" spans="2:7" s="26" customFormat="1" ht="12" x14ac:dyDescent="0.2">
      <c r="B14" s="32" t="s">
        <v>112</v>
      </c>
      <c r="C14" s="31">
        <v>186320</v>
      </c>
      <c r="D14" s="45">
        <v>1</v>
      </c>
      <c r="E14" s="31">
        <v>3725449.33</v>
      </c>
      <c r="F14" s="45">
        <v>1</v>
      </c>
      <c r="G14" s="40">
        <f>+GETPIVOTDATA("[Measures].[Soma de AREA]",$B$7)/GETPIVOTDATA("[Measures].[Soma de N_EXP]",$B$7)</f>
        <v>19.994897649205669</v>
      </c>
    </row>
    <row r="15" spans="2:7" ht="15" x14ac:dyDescent="0.25">
      <c r="B15"/>
      <c r="C15"/>
      <c r="D15"/>
      <c r="E15"/>
      <c r="F15"/>
    </row>
    <row r="16" spans="2:7" ht="15" x14ac:dyDescent="0.25">
      <c r="B16"/>
      <c r="C16"/>
      <c r="D16"/>
      <c r="E16"/>
      <c r="F16"/>
    </row>
    <row r="17" spans="2:6" ht="15" x14ac:dyDescent="0.25">
      <c r="B17"/>
      <c r="C17"/>
      <c r="D17"/>
      <c r="E17"/>
      <c r="F17"/>
    </row>
    <row r="18" spans="2:6" ht="15" x14ac:dyDescent="0.25">
      <c r="B18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</sheetData>
  <sheetProtection algorithmName="SHA-512" hashValue="TDBoEDVsRDHwS8TO9erMrIdklk8Dt5i/0yxcO2hUExxVOISSE/0dMhCJbiCrpR0L8cr3cTHsse8ngIyhIZO9Zw==" saltValue="K5PCKuYcKDit9ATTuVyfUQ==" spinCount="100000" sheet="1" objects="1" scenarios="1"/>
  <mergeCells count="3">
    <mergeCell ref="C4:D4"/>
    <mergeCell ref="E4:F4"/>
    <mergeCell ref="G4:G7"/>
  </mergeCells>
  <hyperlinks>
    <hyperlink ref="B1" location="Índice!A1" display="Índice" xr:uid="{C772D8E3-39C8-4CA3-B647-8D88CA498E78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16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8" style="20" bestFit="1" customWidth="1"/>
    <col min="3" max="16" width="15.7109375" style="20" customWidth="1"/>
    <col min="17" max="16384" width="9.140625" style="20"/>
  </cols>
  <sheetData>
    <row r="1" spans="2:18" ht="15" x14ac:dyDescent="0.2">
      <c r="B1" s="18" t="s">
        <v>190</v>
      </c>
    </row>
    <row r="3" spans="2:18" ht="24" customHeight="1" x14ac:dyDescent="0.2">
      <c r="B3" s="105" t="s">
        <v>421</v>
      </c>
      <c r="C3" s="105"/>
      <c r="D3" s="105"/>
      <c r="E3" s="105"/>
      <c r="F3" s="105"/>
      <c r="G3" s="105"/>
      <c r="H3" s="105"/>
      <c r="I3" s="105"/>
    </row>
    <row r="4" spans="2:18" ht="15" hidden="1" x14ac:dyDescent="0.25">
      <c r="B4" s="30"/>
      <c r="C4" s="28" t="s">
        <v>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9"/>
      <c r="R4" s="19"/>
    </row>
    <row r="5" spans="2:18" ht="15" x14ac:dyDescent="0.25">
      <c r="B5" s="30"/>
      <c r="C5" s="113" t="s">
        <v>15</v>
      </c>
      <c r="D5" s="114"/>
      <c r="E5" s="113" t="s">
        <v>14</v>
      </c>
      <c r="F5" s="114"/>
      <c r="G5" s="113" t="s">
        <v>194</v>
      </c>
      <c r="H5" s="114"/>
      <c r="I5" s="113" t="s">
        <v>12</v>
      </c>
      <c r="J5" s="114"/>
      <c r="K5" s="113" t="s">
        <v>13</v>
      </c>
      <c r="L5" s="114"/>
      <c r="M5" s="113" t="s">
        <v>195</v>
      </c>
      <c r="N5" s="114"/>
      <c r="O5" s="113" t="s">
        <v>192</v>
      </c>
      <c r="P5" s="113" t="s">
        <v>142</v>
      </c>
      <c r="Q5" s="19"/>
      <c r="R5" s="19"/>
    </row>
    <row r="6" spans="2:18" ht="15" x14ac:dyDescent="0.25">
      <c r="B6" s="28" t="s">
        <v>143</v>
      </c>
      <c r="C6" s="34" t="s">
        <v>117</v>
      </c>
      <c r="D6" s="34" t="s">
        <v>1</v>
      </c>
      <c r="E6" s="34" t="s">
        <v>117</v>
      </c>
      <c r="F6" s="34" t="s">
        <v>1</v>
      </c>
      <c r="G6" s="34" t="s">
        <v>117</v>
      </c>
      <c r="H6" s="34" t="s">
        <v>1</v>
      </c>
      <c r="I6" s="34" t="s">
        <v>117</v>
      </c>
      <c r="J6" s="34" t="s">
        <v>1</v>
      </c>
      <c r="K6" s="34" t="s">
        <v>117</v>
      </c>
      <c r="L6" s="34" t="s">
        <v>1</v>
      </c>
      <c r="M6" s="34" t="s">
        <v>117</v>
      </c>
      <c r="N6" s="34" t="s">
        <v>1</v>
      </c>
      <c r="O6" s="114"/>
      <c r="P6" s="114"/>
      <c r="Q6" s="19"/>
      <c r="R6" s="19"/>
    </row>
    <row r="7" spans="2:18" s="26" customFormat="1" ht="15" x14ac:dyDescent="0.25">
      <c r="B7" s="44" t="s">
        <v>134</v>
      </c>
      <c r="C7" s="31">
        <v>8595</v>
      </c>
      <c r="D7" s="31">
        <v>5864.85</v>
      </c>
      <c r="E7" s="31">
        <v>6410</v>
      </c>
      <c r="F7" s="31">
        <v>4250.58</v>
      </c>
      <c r="G7" s="31">
        <v>226</v>
      </c>
      <c r="H7" s="31">
        <v>111.51</v>
      </c>
      <c r="I7" s="31">
        <v>1225</v>
      </c>
      <c r="J7" s="31">
        <v>784.91</v>
      </c>
      <c r="K7" s="31">
        <v>130</v>
      </c>
      <c r="L7" s="31">
        <v>80.849999999999994</v>
      </c>
      <c r="M7" s="31">
        <v>12018</v>
      </c>
      <c r="N7" s="31">
        <v>2422.2600000000002</v>
      </c>
      <c r="O7" s="31">
        <v>28604</v>
      </c>
      <c r="P7" s="31">
        <v>13514.96</v>
      </c>
      <c r="Q7" s="19"/>
      <c r="R7" s="19"/>
    </row>
    <row r="8" spans="2:18" s="26" customFormat="1" ht="15" x14ac:dyDescent="0.25">
      <c r="B8" s="44" t="s">
        <v>136</v>
      </c>
      <c r="C8" s="31">
        <v>48050</v>
      </c>
      <c r="D8" s="31">
        <v>116249.47</v>
      </c>
      <c r="E8" s="31">
        <v>27066</v>
      </c>
      <c r="F8" s="31">
        <v>61525.81</v>
      </c>
      <c r="G8" s="31">
        <v>511</v>
      </c>
      <c r="H8" s="31">
        <v>1329.72</v>
      </c>
      <c r="I8" s="31">
        <v>6828</v>
      </c>
      <c r="J8" s="31">
        <v>18069.25</v>
      </c>
      <c r="K8" s="31">
        <v>1667</v>
      </c>
      <c r="L8" s="31">
        <v>4969.58</v>
      </c>
      <c r="M8" s="31">
        <v>340</v>
      </c>
      <c r="N8" s="31">
        <v>575.14</v>
      </c>
      <c r="O8" s="31">
        <v>84462</v>
      </c>
      <c r="P8" s="31">
        <v>202718.97</v>
      </c>
      <c r="Q8" s="19"/>
      <c r="R8" s="19"/>
    </row>
    <row r="9" spans="2:18" s="26" customFormat="1" ht="15" x14ac:dyDescent="0.25">
      <c r="B9" s="44" t="s">
        <v>139</v>
      </c>
      <c r="C9" s="31">
        <v>25722</v>
      </c>
      <c r="D9" s="31">
        <v>253404.84</v>
      </c>
      <c r="E9" s="31">
        <v>10415</v>
      </c>
      <c r="F9" s="31">
        <v>101277.06</v>
      </c>
      <c r="G9" s="31">
        <v>518</v>
      </c>
      <c r="H9" s="31">
        <v>5330.27</v>
      </c>
      <c r="I9" s="31">
        <v>7046</v>
      </c>
      <c r="J9" s="31">
        <v>74939.399999999994</v>
      </c>
      <c r="K9" s="31">
        <v>2410</v>
      </c>
      <c r="L9" s="31">
        <v>24973.15</v>
      </c>
      <c r="M9" s="31">
        <v>25</v>
      </c>
      <c r="N9" s="31">
        <v>214.35</v>
      </c>
      <c r="O9" s="31">
        <v>46136</v>
      </c>
      <c r="P9" s="31">
        <v>460139.07</v>
      </c>
      <c r="Q9" s="19"/>
      <c r="R9" s="19"/>
    </row>
    <row r="10" spans="2:18" s="26" customFormat="1" ht="15" x14ac:dyDescent="0.25">
      <c r="B10" s="44" t="s">
        <v>138</v>
      </c>
      <c r="C10" s="31">
        <v>5845</v>
      </c>
      <c r="D10" s="31">
        <v>174560.42</v>
      </c>
      <c r="E10" s="31">
        <v>2939</v>
      </c>
      <c r="F10" s="31">
        <v>91483.7</v>
      </c>
      <c r="G10" s="31">
        <v>268</v>
      </c>
      <c r="H10" s="31">
        <v>8377.94</v>
      </c>
      <c r="I10" s="31">
        <v>4075</v>
      </c>
      <c r="J10" s="31">
        <v>131689.62</v>
      </c>
      <c r="K10" s="31">
        <v>768</v>
      </c>
      <c r="L10" s="31">
        <v>23743.17</v>
      </c>
      <c r="M10" s="31">
        <v>13</v>
      </c>
      <c r="N10" s="31">
        <v>400.57</v>
      </c>
      <c r="O10" s="31">
        <v>13908</v>
      </c>
      <c r="P10" s="31">
        <v>430255.42</v>
      </c>
      <c r="Q10" s="19"/>
      <c r="R10" s="19"/>
    </row>
    <row r="11" spans="2:18" s="26" customFormat="1" ht="15" x14ac:dyDescent="0.25">
      <c r="B11" s="44" t="s">
        <v>140</v>
      </c>
      <c r="C11" s="31">
        <v>1233</v>
      </c>
      <c r="D11" s="31">
        <v>82150.64</v>
      </c>
      <c r="E11" s="31">
        <v>1193</v>
      </c>
      <c r="F11" s="31">
        <v>83591.03</v>
      </c>
      <c r="G11" s="31">
        <v>144</v>
      </c>
      <c r="H11" s="31">
        <v>10362.32</v>
      </c>
      <c r="I11" s="31">
        <v>3239</v>
      </c>
      <c r="J11" s="31">
        <v>241269.16</v>
      </c>
      <c r="K11" s="31">
        <v>255</v>
      </c>
      <c r="L11" s="31">
        <v>17412.57</v>
      </c>
      <c r="M11" s="31">
        <v>7</v>
      </c>
      <c r="N11" s="31">
        <v>506.25</v>
      </c>
      <c r="O11" s="31">
        <v>6071</v>
      </c>
      <c r="P11" s="31">
        <v>435291.97</v>
      </c>
      <c r="Q11" s="19"/>
      <c r="R11" s="19"/>
    </row>
    <row r="12" spans="2:18" s="26" customFormat="1" ht="15" x14ac:dyDescent="0.25">
      <c r="B12" s="44" t="s">
        <v>137</v>
      </c>
      <c r="C12" s="31">
        <v>399</v>
      </c>
      <c r="D12" s="31">
        <v>68075.520000000004</v>
      </c>
      <c r="E12" s="31">
        <v>785</v>
      </c>
      <c r="F12" s="31">
        <v>142922.10999999999</v>
      </c>
      <c r="G12" s="31">
        <v>129</v>
      </c>
      <c r="H12" s="31">
        <v>27201.87</v>
      </c>
      <c r="I12" s="31">
        <v>4714</v>
      </c>
      <c r="J12" s="31">
        <v>1042517.83</v>
      </c>
      <c r="K12" s="31">
        <v>122</v>
      </c>
      <c r="L12" s="31">
        <v>20497.03</v>
      </c>
      <c r="M12" s="31">
        <v>3</v>
      </c>
      <c r="N12" s="31">
        <v>1140.8</v>
      </c>
      <c r="O12" s="31">
        <v>6152</v>
      </c>
      <c r="P12" s="31">
        <v>1302355.1599999999</v>
      </c>
      <c r="Q12" s="19"/>
      <c r="R12" s="19"/>
    </row>
    <row r="13" spans="2:18" s="26" customFormat="1" ht="15" x14ac:dyDescent="0.25">
      <c r="B13" s="44" t="s">
        <v>141</v>
      </c>
      <c r="C13" s="31">
        <v>33</v>
      </c>
      <c r="D13" s="31">
        <v>21939.65</v>
      </c>
      <c r="E13" s="31">
        <v>56</v>
      </c>
      <c r="F13" s="31">
        <v>36560.49</v>
      </c>
      <c r="G13" s="31">
        <v>13</v>
      </c>
      <c r="H13" s="31">
        <v>8588.84</v>
      </c>
      <c r="I13" s="31">
        <v>657</v>
      </c>
      <c r="J13" s="31">
        <v>445065.8</v>
      </c>
      <c r="K13" s="31">
        <v>7</v>
      </c>
      <c r="L13" s="31">
        <v>4580.7299999999996</v>
      </c>
      <c r="M13" s="31">
        <v>0</v>
      </c>
      <c r="N13" s="31">
        <v>0</v>
      </c>
      <c r="O13" s="31">
        <v>766</v>
      </c>
      <c r="P13" s="31">
        <v>516735.51</v>
      </c>
      <c r="Q13" s="19"/>
      <c r="R13" s="19"/>
    </row>
    <row r="14" spans="2:18" s="26" customFormat="1" ht="15" x14ac:dyDescent="0.25">
      <c r="B14" s="44" t="s">
        <v>135</v>
      </c>
      <c r="C14" s="31">
        <v>18</v>
      </c>
      <c r="D14" s="31">
        <v>31646.959999999999</v>
      </c>
      <c r="E14" s="31">
        <v>13</v>
      </c>
      <c r="F14" s="31">
        <v>20094.98</v>
      </c>
      <c r="G14" s="31">
        <v>4</v>
      </c>
      <c r="H14" s="31">
        <v>7978.18</v>
      </c>
      <c r="I14" s="31">
        <v>186</v>
      </c>
      <c r="J14" s="31">
        <v>304718.15000000002</v>
      </c>
      <c r="K14" s="31">
        <v>0</v>
      </c>
      <c r="L14" s="31">
        <v>0</v>
      </c>
      <c r="M14" s="31">
        <v>0</v>
      </c>
      <c r="N14" s="31">
        <v>0</v>
      </c>
      <c r="O14" s="31">
        <v>221</v>
      </c>
      <c r="P14" s="31">
        <v>364438.27</v>
      </c>
      <c r="Q14" s="19"/>
      <c r="R14" s="19"/>
    </row>
    <row r="15" spans="2:18" s="26" customFormat="1" ht="15" x14ac:dyDescent="0.25">
      <c r="B15" s="32" t="s">
        <v>112</v>
      </c>
      <c r="C15" s="31">
        <v>89895</v>
      </c>
      <c r="D15" s="31">
        <v>753892.35</v>
      </c>
      <c r="E15" s="31">
        <v>48877</v>
      </c>
      <c r="F15" s="31">
        <v>541705.76</v>
      </c>
      <c r="G15" s="31">
        <v>1813</v>
      </c>
      <c r="H15" s="31">
        <v>69280.649999999994</v>
      </c>
      <c r="I15" s="31">
        <v>27970</v>
      </c>
      <c r="J15" s="31">
        <v>2259054.12</v>
      </c>
      <c r="K15" s="31">
        <v>5359</v>
      </c>
      <c r="L15" s="31">
        <v>96257.08</v>
      </c>
      <c r="M15" s="31">
        <v>12406</v>
      </c>
      <c r="N15" s="31">
        <v>5259.37</v>
      </c>
      <c r="O15" s="31">
        <v>186320</v>
      </c>
      <c r="P15" s="31">
        <v>3725449.33</v>
      </c>
      <c r="Q15" s="19"/>
      <c r="R15" s="19"/>
    </row>
    <row r="16" spans="2:18" ht="15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</sheetData>
  <sheetProtection algorithmName="SHA-512" hashValue="NExkkMn6OQU97uGOgxNpXGiTkwkme6DNban3Vj5U7Y8PyOSoUh3PiK0XIShIW0UR/g2gNbF/cYZd6gjv0KH5LA==" saltValue="oLXoCmBGnq8zYayoZxr0zw==" spinCount="100000" sheet="1" objects="1" scenarios="1"/>
  <mergeCells count="9">
    <mergeCell ref="E5:F5"/>
    <mergeCell ref="C5:D5"/>
    <mergeCell ref="P5:P6"/>
    <mergeCell ref="B3:I3"/>
    <mergeCell ref="O5:O6"/>
    <mergeCell ref="M5:N5"/>
    <mergeCell ref="K5:L5"/>
    <mergeCell ref="I5:J5"/>
    <mergeCell ref="G5:H5"/>
  </mergeCells>
  <hyperlinks>
    <hyperlink ref="B1" location="Índice!A1" display="Índice" xr:uid="{F2F99A6F-753D-490E-9EB4-821F0E96504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E8B4-701E-460B-99CF-A7B380748F36}">
  <dimension ref="B1:J24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3" width="20.7109375" style="20" customWidth="1"/>
    <col min="4" max="4" width="27.7109375" style="20" hidden="1" customWidth="1"/>
    <col min="5" max="8" width="20.7109375" style="20" customWidth="1"/>
    <col min="9" max="16384" width="9.140625" style="20"/>
  </cols>
  <sheetData>
    <row r="1" spans="2:8" ht="15" x14ac:dyDescent="0.2">
      <c r="B1" s="18" t="s">
        <v>190</v>
      </c>
    </row>
    <row r="3" spans="2:8" x14ac:dyDescent="0.2">
      <c r="B3" s="7" t="s">
        <v>422</v>
      </c>
      <c r="C3" s="7"/>
      <c r="D3" s="7"/>
      <c r="E3" s="35"/>
      <c r="F3" s="35"/>
      <c r="G3" s="35"/>
      <c r="H3" s="35"/>
    </row>
    <row r="10" spans="2:8" hidden="1" x14ac:dyDescent="0.2">
      <c r="B10" s="42" t="s">
        <v>152</v>
      </c>
      <c r="C10" s="43" t="s" vm="4">
        <v>144</v>
      </c>
      <c r="D10" s="42" t="s">
        <v>150</v>
      </c>
      <c r="E10" s="43" t="s" vm="2">
        <v>144</v>
      </c>
    </row>
    <row r="11" spans="2:8" hidden="1" x14ac:dyDescent="0.2">
      <c r="B11" s="42" t="s">
        <v>150</v>
      </c>
      <c r="C11" s="43" t="s" vm="2">
        <v>144</v>
      </c>
      <c r="D11" s="42" t="s">
        <v>151</v>
      </c>
      <c r="E11" s="43" t="s" vm="3">
        <v>144</v>
      </c>
    </row>
    <row r="12" spans="2:8" hidden="1" x14ac:dyDescent="0.2">
      <c r="B12" s="42" t="s">
        <v>151</v>
      </c>
      <c r="C12" s="43" t="s" vm="3">
        <v>144</v>
      </c>
    </row>
    <row r="13" spans="2:8" hidden="1" x14ac:dyDescent="0.2">
      <c r="D13" s="28" t="s">
        <v>149</v>
      </c>
      <c r="E13" s="30"/>
      <c r="F13" s="30"/>
      <c r="G13" s="30"/>
      <c r="H13" s="30"/>
    </row>
    <row r="14" spans="2:8" ht="25.5" x14ac:dyDescent="0.2">
      <c r="B14" s="30"/>
      <c r="C14" s="34" t="s">
        <v>112</v>
      </c>
      <c r="D14" s="30"/>
      <c r="E14" s="34" t="s">
        <v>145</v>
      </c>
      <c r="F14" s="34" t="s">
        <v>146</v>
      </c>
      <c r="G14" s="34" t="s">
        <v>198</v>
      </c>
      <c r="H14" s="34" t="s">
        <v>199</v>
      </c>
    </row>
    <row r="15" spans="2:8" s="26" customFormat="1" x14ac:dyDescent="0.2">
      <c r="B15" s="46" t="s">
        <v>15</v>
      </c>
      <c r="C15" s="92">
        <v>89224</v>
      </c>
      <c r="D15" s="91" t="s">
        <v>15</v>
      </c>
      <c r="E15" s="92">
        <v>89164</v>
      </c>
      <c r="F15" s="92">
        <v>12853</v>
      </c>
      <c r="G15" s="92">
        <v>16108</v>
      </c>
      <c r="H15" s="92">
        <v>731</v>
      </c>
    </row>
    <row r="16" spans="2:8" s="26" customFormat="1" x14ac:dyDescent="0.2">
      <c r="B16" s="46" t="s">
        <v>14</v>
      </c>
      <c r="C16" s="92">
        <v>47524</v>
      </c>
      <c r="D16" s="91" t="s">
        <v>14</v>
      </c>
      <c r="E16" s="92">
        <v>47422</v>
      </c>
      <c r="F16" s="92">
        <v>7407</v>
      </c>
      <c r="G16" s="92">
        <v>8256</v>
      </c>
      <c r="H16" s="92">
        <v>650</v>
      </c>
    </row>
    <row r="17" spans="2:10" s="26" customFormat="1" x14ac:dyDescent="0.2">
      <c r="B17" s="46" t="s">
        <v>194</v>
      </c>
      <c r="C17" s="92">
        <v>1489</v>
      </c>
      <c r="D17" s="91" t="s">
        <v>194</v>
      </c>
      <c r="E17" s="92">
        <v>1487</v>
      </c>
      <c r="F17" s="92">
        <v>222</v>
      </c>
      <c r="G17" s="92">
        <v>415</v>
      </c>
      <c r="H17" s="92">
        <v>23</v>
      </c>
    </row>
    <row r="18" spans="2:10" s="26" customFormat="1" x14ac:dyDescent="0.2">
      <c r="B18" s="46" t="s">
        <v>12</v>
      </c>
      <c r="C18" s="92">
        <v>27284</v>
      </c>
      <c r="D18" s="91" t="s">
        <v>12</v>
      </c>
      <c r="E18" s="92">
        <v>27166</v>
      </c>
      <c r="F18" s="92">
        <v>3515</v>
      </c>
      <c r="G18" s="92">
        <v>5532</v>
      </c>
      <c r="H18" s="92">
        <v>425</v>
      </c>
    </row>
    <row r="19" spans="2:10" s="26" customFormat="1" x14ac:dyDescent="0.2">
      <c r="B19" s="46" t="s">
        <v>13</v>
      </c>
      <c r="C19" s="92">
        <v>5200</v>
      </c>
      <c r="D19" s="91" t="s">
        <v>13</v>
      </c>
      <c r="E19" s="92">
        <v>5196</v>
      </c>
      <c r="F19" s="92">
        <v>877</v>
      </c>
      <c r="G19" s="92">
        <v>786</v>
      </c>
      <c r="H19" s="92">
        <v>78</v>
      </c>
    </row>
    <row r="20" spans="2:10" s="26" customFormat="1" x14ac:dyDescent="0.2">
      <c r="B20" s="46" t="s">
        <v>195</v>
      </c>
      <c r="C20" s="92">
        <v>12404</v>
      </c>
      <c r="D20" s="91" t="s">
        <v>195</v>
      </c>
      <c r="E20" s="92">
        <v>12385</v>
      </c>
      <c r="F20" s="92">
        <v>378</v>
      </c>
      <c r="G20" s="92">
        <v>1</v>
      </c>
      <c r="H20" s="92">
        <v>4</v>
      </c>
    </row>
    <row r="21" spans="2:10" x14ac:dyDescent="0.2">
      <c r="B21" s="93" t="s">
        <v>112</v>
      </c>
      <c r="C21" s="92">
        <v>183125</v>
      </c>
      <c r="D21" s="93" t="s">
        <v>112</v>
      </c>
      <c r="E21" s="92">
        <v>182820</v>
      </c>
      <c r="F21" s="92">
        <v>25252</v>
      </c>
      <c r="G21" s="92">
        <v>31098</v>
      </c>
      <c r="H21" s="92">
        <v>1911</v>
      </c>
    </row>
    <row r="22" spans="2:10" ht="15" x14ac:dyDescent="0.25">
      <c r="B22" s="19"/>
      <c r="C22" s="19"/>
      <c r="F22" s="19"/>
      <c r="G22" s="19"/>
      <c r="H22" s="19"/>
      <c r="I22" s="19"/>
      <c r="J22" s="19"/>
    </row>
    <row r="23" spans="2:10" ht="15" x14ac:dyDescent="0.25">
      <c r="B23" s="41" t="s">
        <v>153</v>
      </c>
      <c r="C23" s="19"/>
      <c r="F23" s="19"/>
      <c r="G23" s="19"/>
      <c r="H23" s="19"/>
      <c r="I23" s="19"/>
      <c r="J23" s="19"/>
    </row>
    <row r="24" spans="2:10" ht="15" x14ac:dyDescent="0.25">
      <c r="B24" s="19"/>
      <c r="C24" s="19"/>
      <c r="F24" s="19"/>
      <c r="G24" s="19"/>
      <c r="H24" s="19"/>
      <c r="I24" s="19"/>
      <c r="J24" s="19"/>
    </row>
  </sheetData>
  <sheetProtection algorithmName="SHA-512" hashValue="RnLcjwz080HXhe0tfyME6xpiBz3ugQQ6XuQsi+RaT0sNd0vIa3Xl+vitS1ct18aBu4WGPbqB1Ypsub7DiZBDaw==" saltValue="Kw0B7ekwaFXxI9ZYBQvrbg==" spinCount="100000" sheet="1" objects="1" scenarios="1" pivotTables="0"/>
  <hyperlinks>
    <hyperlink ref="B1" location="Índice!A1" display="Índice" xr:uid="{FF416220-A60A-46CC-B5F7-CE241B811220}"/>
  </hyperlink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71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7" width="20.7109375" style="20" customWidth="1"/>
    <col min="8" max="16384" width="9.140625" style="20"/>
  </cols>
  <sheetData>
    <row r="1" spans="2:12" ht="15" x14ac:dyDescent="0.2">
      <c r="B1" s="18" t="s">
        <v>190</v>
      </c>
    </row>
    <row r="3" spans="2:12" ht="24" customHeight="1" x14ac:dyDescent="0.2">
      <c r="B3" s="7" t="s">
        <v>197</v>
      </c>
      <c r="C3" s="7"/>
      <c r="D3" s="7"/>
      <c r="E3" s="35"/>
      <c r="F3" s="35"/>
      <c r="G3" s="35"/>
    </row>
    <row r="10" spans="2:12" ht="15" hidden="1" x14ac:dyDescent="0.25">
      <c r="B10" s="49" t="s">
        <v>205</v>
      </c>
      <c r="C10" s="50"/>
      <c r="D10" s="50"/>
      <c r="E10" s="50"/>
      <c r="F10" s="50"/>
      <c r="G10" s="50"/>
      <c r="H10" s="19"/>
      <c r="I10" s="19"/>
      <c r="J10" s="19"/>
      <c r="K10" s="19"/>
      <c r="L10" s="19"/>
    </row>
    <row r="11" spans="2:12" ht="25.5" x14ac:dyDescent="0.25">
      <c r="B11" s="50"/>
      <c r="C11" s="21" t="s">
        <v>145</v>
      </c>
      <c r="D11" s="21" t="s">
        <v>198</v>
      </c>
      <c r="E11" s="21" t="s">
        <v>146</v>
      </c>
      <c r="F11" s="21" t="s">
        <v>199</v>
      </c>
      <c r="G11" s="21" t="s">
        <v>112</v>
      </c>
      <c r="H11" s="19"/>
      <c r="I11" s="19"/>
      <c r="J11" s="19"/>
      <c r="K11" s="19"/>
      <c r="L11" s="19"/>
    </row>
    <row r="12" spans="2:12" ht="15" x14ac:dyDescent="0.25">
      <c r="B12" s="51" t="s">
        <v>15</v>
      </c>
      <c r="C12" s="23">
        <v>728768.07</v>
      </c>
      <c r="D12" s="23">
        <v>2642.31</v>
      </c>
      <c r="E12" s="23">
        <v>22394.95</v>
      </c>
      <c r="F12" s="23">
        <v>84.61</v>
      </c>
      <c r="G12" s="23">
        <v>753889.94</v>
      </c>
      <c r="H12" s="19"/>
      <c r="I12" s="19"/>
      <c r="J12" s="19"/>
      <c r="K12" s="19"/>
      <c r="L12" s="19"/>
    </row>
    <row r="13" spans="2:12" ht="15" x14ac:dyDescent="0.25">
      <c r="B13" s="51" t="s">
        <v>14</v>
      </c>
      <c r="C13" s="23">
        <v>511648.08</v>
      </c>
      <c r="D13" s="23">
        <v>2109.67</v>
      </c>
      <c r="E13" s="23">
        <v>27781.57</v>
      </c>
      <c r="F13" s="23">
        <v>152.26</v>
      </c>
      <c r="G13" s="23">
        <v>541691.57999999996</v>
      </c>
      <c r="H13" s="19"/>
      <c r="I13" s="19"/>
      <c r="J13" s="19"/>
      <c r="K13" s="19"/>
      <c r="L13" s="19"/>
    </row>
    <row r="14" spans="2:12" ht="15" x14ac:dyDescent="0.25">
      <c r="B14" s="51" t="s">
        <v>194</v>
      </c>
      <c r="C14" s="23">
        <v>67523.3</v>
      </c>
      <c r="D14" s="23">
        <v>564.4</v>
      </c>
      <c r="E14" s="23">
        <v>1189.4100000000001</v>
      </c>
      <c r="F14" s="23">
        <v>3.31</v>
      </c>
      <c r="G14" s="23">
        <v>69280.42</v>
      </c>
      <c r="H14" s="19"/>
      <c r="I14" s="19"/>
      <c r="J14" s="19"/>
      <c r="K14" s="19"/>
      <c r="L14" s="19"/>
    </row>
    <row r="15" spans="2:12" ht="15" x14ac:dyDescent="0.25">
      <c r="B15" s="51" t="s">
        <v>12</v>
      </c>
      <c r="C15" s="23">
        <v>2194106.33</v>
      </c>
      <c r="D15" s="23">
        <v>8277.7800000000007</v>
      </c>
      <c r="E15" s="23">
        <v>56435.61</v>
      </c>
      <c r="F15" s="23">
        <v>225.14</v>
      </c>
      <c r="G15" s="23">
        <v>2259044.86</v>
      </c>
      <c r="H15" s="19"/>
      <c r="I15" s="19"/>
      <c r="J15" s="19"/>
      <c r="K15" s="19"/>
      <c r="L15" s="19"/>
    </row>
    <row r="16" spans="2:12" ht="15" x14ac:dyDescent="0.25">
      <c r="B16" s="51" t="s">
        <v>13</v>
      </c>
      <c r="C16" s="23">
        <v>90785.65</v>
      </c>
      <c r="D16" s="23">
        <v>201.61</v>
      </c>
      <c r="E16" s="23">
        <v>5249.01</v>
      </c>
      <c r="F16" s="23">
        <v>13.87</v>
      </c>
      <c r="G16" s="23">
        <v>96250.14</v>
      </c>
      <c r="H16" s="19"/>
      <c r="I16" s="19"/>
      <c r="J16" s="19"/>
      <c r="K16" s="19"/>
      <c r="L16" s="19"/>
    </row>
    <row r="17" spans="2:12" ht="15" x14ac:dyDescent="0.25">
      <c r="B17" s="51" t="s">
        <v>195</v>
      </c>
      <c r="C17" s="23">
        <v>3155.76</v>
      </c>
      <c r="D17" s="23">
        <v>0.01</v>
      </c>
      <c r="E17" s="23">
        <v>2101.36</v>
      </c>
      <c r="F17" s="23">
        <v>0.38</v>
      </c>
      <c r="G17" s="23">
        <v>5257.51</v>
      </c>
      <c r="H17" s="19"/>
      <c r="I17" s="19"/>
      <c r="J17" s="19"/>
      <c r="K17" s="19"/>
      <c r="L17" s="19"/>
    </row>
    <row r="18" spans="2:12" ht="15" x14ac:dyDescent="0.25">
      <c r="B18" s="24" t="s">
        <v>112</v>
      </c>
      <c r="C18" s="23">
        <v>3595987.19</v>
      </c>
      <c r="D18" s="23">
        <v>13795.78</v>
      </c>
      <c r="E18" s="23">
        <v>115151.91</v>
      </c>
      <c r="F18" s="23">
        <v>479.57</v>
      </c>
      <c r="G18" s="23">
        <v>3725414.45</v>
      </c>
      <c r="H18" s="19"/>
      <c r="I18" s="19"/>
      <c r="J18" s="19"/>
      <c r="K18" s="19"/>
      <c r="L18" s="19"/>
    </row>
    <row r="19" spans="2:12" ht="15" x14ac:dyDescent="0.25">
      <c r="B19" s="19"/>
      <c r="C19" s="19"/>
      <c r="D19" s="19"/>
      <c r="E19" s="19"/>
      <c r="F19" s="19"/>
      <c r="G19" s="19"/>
    </row>
    <row r="20" spans="2:12" ht="15" x14ac:dyDescent="0.25">
      <c r="B20" s="19"/>
      <c r="C20" s="19"/>
      <c r="D20" s="19"/>
      <c r="E20" s="19"/>
      <c r="F20" s="19"/>
      <c r="G20" s="19"/>
    </row>
    <row r="21" spans="2:12" ht="15" x14ac:dyDescent="0.25">
      <c r="B21" s="19"/>
      <c r="C21" s="19"/>
      <c r="D21" s="19"/>
      <c r="E21" s="19"/>
      <c r="F21" s="19"/>
      <c r="G21" s="19"/>
    </row>
    <row r="22" spans="2:12" ht="15" x14ac:dyDescent="0.25">
      <c r="B22" s="19"/>
      <c r="C22" s="19"/>
      <c r="D22" s="19"/>
      <c r="E22" s="19"/>
      <c r="F22" s="19"/>
      <c r="G22" s="19"/>
    </row>
    <row r="23" spans="2:12" ht="15" x14ac:dyDescent="0.25">
      <c r="B23" s="19"/>
      <c r="C23" s="19"/>
      <c r="D23" s="19"/>
      <c r="E23" s="19"/>
      <c r="F23" s="19"/>
      <c r="G23" s="19"/>
    </row>
    <row r="24" spans="2:12" ht="15" x14ac:dyDescent="0.25">
      <c r="B24" s="19"/>
      <c r="C24" s="19"/>
      <c r="D24" s="19"/>
      <c r="E24" s="19"/>
      <c r="F24" s="19"/>
      <c r="G24" s="19"/>
    </row>
    <row r="25" spans="2:12" ht="15" x14ac:dyDescent="0.25">
      <c r="B25" s="19"/>
      <c r="C25" s="19"/>
      <c r="D25" s="19"/>
      <c r="E25" s="19"/>
      <c r="F25" s="19"/>
      <c r="G25" s="19"/>
    </row>
    <row r="26" spans="2:12" ht="15" x14ac:dyDescent="0.25">
      <c r="B26" s="19"/>
      <c r="C26" s="19"/>
      <c r="E26" s="19"/>
      <c r="F26" s="19"/>
      <c r="G26" s="19"/>
    </row>
    <row r="27" spans="2:12" ht="15" x14ac:dyDescent="0.25">
      <c r="B27" s="19"/>
      <c r="C27" s="19"/>
      <c r="D27" s="19"/>
      <c r="E27" s="19"/>
      <c r="F27" s="19"/>
      <c r="G27" s="19"/>
    </row>
    <row r="28" spans="2:12" ht="15" x14ac:dyDescent="0.25">
      <c r="B28" s="19"/>
      <c r="C28" s="19"/>
      <c r="D28" s="19"/>
      <c r="E28" s="19"/>
      <c r="F28" s="19"/>
      <c r="G28" s="19"/>
    </row>
    <row r="29" spans="2:12" ht="15" x14ac:dyDescent="0.25">
      <c r="B29" s="19"/>
      <c r="C29" s="19"/>
      <c r="D29" s="19"/>
      <c r="E29" s="19"/>
      <c r="F29" s="19"/>
      <c r="G29" s="19"/>
    </row>
    <row r="30" spans="2:12" ht="15" x14ac:dyDescent="0.25">
      <c r="B30" s="19"/>
      <c r="C30" s="19"/>
      <c r="D30" s="19"/>
      <c r="E30" s="19"/>
      <c r="F30" s="19"/>
      <c r="G30" s="19"/>
    </row>
    <row r="31" spans="2:12" ht="15" x14ac:dyDescent="0.25">
      <c r="B31" s="19"/>
      <c r="C31" s="19"/>
      <c r="D31" s="19"/>
      <c r="E31" s="19"/>
      <c r="F31" s="19"/>
      <c r="G31" s="19"/>
    </row>
    <row r="32" spans="2:12" ht="15" x14ac:dyDescent="0.25">
      <c r="B32" s="19"/>
      <c r="C32" s="19"/>
      <c r="D32" s="19"/>
      <c r="E32" s="19"/>
      <c r="F32" s="19"/>
      <c r="G32" s="19"/>
    </row>
    <row r="33" spans="2:7" ht="15" x14ac:dyDescent="0.25">
      <c r="B33" s="19"/>
      <c r="C33" s="19"/>
      <c r="D33" s="19"/>
      <c r="E33" s="19"/>
      <c r="F33" s="19"/>
      <c r="G33" s="19"/>
    </row>
    <row r="34" spans="2:7" ht="15" x14ac:dyDescent="0.25">
      <c r="B34" s="19"/>
      <c r="C34" s="19"/>
      <c r="D34" s="19"/>
      <c r="E34" s="19"/>
      <c r="F34" s="19"/>
      <c r="G34" s="19"/>
    </row>
    <row r="35" spans="2:7" ht="15" x14ac:dyDescent="0.25">
      <c r="B35" s="19"/>
      <c r="C35" s="19"/>
      <c r="D35" s="19"/>
      <c r="E35" s="19"/>
      <c r="F35" s="19"/>
      <c r="G35" s="19"/>
    </row>
    <row r="36" spans="2:7" ht="15" x14ac:dyDescent="0.25">
      <c r="B36" s="19"/>
      <c r="C36" s="19"/>
      <c r="D36" s="19"/>
      <c r="E36" s="19"/>
      <c r="F36" s="19"/>
      <c r="G36" s="19"/>
    </row>
    <row r="37" spans="2:7" ht="15" x14ac:dyDescent="0.25">
      <c r="B37" s="19"/>
      <c r="C37" s="19"/>
      <c r="D37" s="19"/>
      <c r="E37" s="19"/>
      <c r="F37" s="19"/>
      <c r="G37" s="19"/>
    </row>
    <row r="38" spans="2:7" ht="15" x14ac:dyDescent="0.25">
      <c r="B38" s="19"/>
      <c r="C38" s="19"/>
      <c r="D38" s="19"/>
      <c r="E38" s="19"/>
      <c r="F38" s="19"/>
      <c r="G38" s="19"/>
    </row>
    <row r="39" spans="2:7" ht="15" x14ac:dyDescent="0.25">
      <c r="B39" s="19"/>
      <c r="C39" s="19"/>
      <c r="D39" s="19"/>
      <c r="E39" s="19"/>
      <c r="F39" s="19"/>
      <c r="G39" s="19"/>
    </row>
    <row r="40" spans="2:7" ht="15" x14ac:dyDescent="0.25">
      <c r="B40" s="19"/>
      <c r="C40" s="19"/>
      <c r="D40" s="19"/>
      <c r="E40" s="19"/>
      <c r="F40" s="19"/>
      <c r="G40" s="19"/>
    </row>
    <row r="41" spans="2:7" ht="15" x14ac:dyDescent="0.25">
      <c r="B41" s="19"/>
      <c r="C41" s="19"/>
      <c r="D41" s="19"/>
      <c r="E41" s="19"/>
      <c r="F41" s="19"/>
      <c r="G41" s="19"/>
    </row>
    <row r="42" spans="2:7" ht="15" x14ac:dyDescent="0.25">
      <c r="B42" s="19"/>
      <c r="C42" s="19"/>
      <c r="D42" s="19"/>
      <c r="E42" s="19"/>
      <c r="F42" s="19"/>
      <c r="G42" s="19"/>
    </row>
    <row r="43" spans="2:7" ht="15" x14ac:dyDescent="0.25">
      <c r="B43" s="19"/>
      <c r="C43" s="19"/>
      <c r="D43" s="19"/>
      <c r="E43" s="19"/>
      <c r="F43" s="19"/>
      <c r="G43" s="19"/>
    </row>
    <row r="44" spans="2:7" ht="15" x14ac:dyDescent="0.25">
      <c r="B44" s="19"/>
      <c r="C44" s="19"/>
      <c r="D44" s="19"/>
      <c r="E44" s="19"/>
      <c r="F44" s="19"/>
      <c r="G44" s="19"/>
    </row>
    <row r="45" spans="2:7" ht="15" x14ac:dyDescent="0.25">
      <c r="B45" s="19"/>
      <c r="C45" s="19"/>
      <c r="D45" s="19"/>
      <c r="E45" s="19"/>
      <c r="F45" s="19"/>
      <c r="G45" s="19"/>
    </row>
    <row r="46" spans="2:7" ht="15" x14ac:dyDescent="0.25">
      <c r="B46" s="19"/>
      <c r="C46" s="19"/>
      <c r="D46" s="19"/>
      <c r="E46" s="19"/>
      <c r="F46" s="19"/>
      <c r="G46" s="19"/>
    </row>
    <row r="47" spans="2:7" ht="15" x14ac:dyDescent="0.25">
      <c r="B47" s="19"/>
      <c r="C47" s="19"/>
      <c r="D47" s="19"/>
      <c r="E47" s="19"/>
      <c r="F47" s="19"/>
      <c r="G47" s="19"/>
    </row>
    <row r="48" spans="2:7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  <row r="51" spans="2:7" ht="15" x14ac:dyDescent="0.25">
      <c r="B51" s="19"/>
      <c r="C51" s="19"/>
      <c r="D51" s="19"/>
      <c r="E51" s="19"/>
      <c r="F51" s="19"/>
      <c r="G51" s="19"/>
    </row>
    <row r="52" spans="2:7" ht="15" x14ac:dyDescent="0.25">
      <c r="B52" s="19"/>
      <c r="C52" s="19"/>
      <c r="D52" s="19"/>
      <c r="E52" s="19"/>
      <c r="F52" s="19"/>
      <c r="G52" s="19"/>
    </row>
    <row r="53" spans="2:7" ht="15" x14ac:dyDescent="0.25">
      <c r="B53" s="19"/>
      <c r="C53" s="19"/>
      <c r="D53" s="19"/>
      <c r="E53" s="19"/>
      <c r="F53" s="19"/>
      <c r="G53" s="19"/>
    </row>
    <row r="54" spans="2:7" ht="15" x14ac:dyDescent="0.25">
      <c r="B54" s="19"/>
      <c r="C54" s="19"/>
      <c r="D54" s="19"/>
      <c r="E54" s="19"/>
      <c r="F54" s="19"/>
      <c r="G54" s="19"/>
    </row>
    <row r="55" spans="2:7" ht="15" x14ac:dyDescent="0.25">
      <c r="B55" s="19"/>
      <c r="C55" s="19"/>
      <c r="D55" s="19"/>
      <c r="E55" s="19"/>
      <c r="F55" s="19"/>
      <c r="G55" s="19"/>
    </row>
    <row r="56" spans="2:7" ht="15" x14ac:dyDescent="0.25">
      <c r="B56" s="19"/>
      <c r="C56" s="19"/>
      <c r="D56" s="19"/>
      <c r="E56" s="19"/>
      <c r="F56" s="19"/>
      <c r="G56" s="19"/>
    </row>
    <row r="57" spans="2:7" ht="15" x14ac:dyDescent="0.25">
      <c r="B57" s="19"/>
      <c r="C57" s="19"/>
      <c r="D57" s="19"/>
      <c r="E57" s="19"/>
      <c r="F57" s="19"/>
      <c r="G57" s="19"/>
    </row>
    <row r="58" spans="2:7" ht="15" x14ac:dyDescent="0.25">
      <c r="B58" s="19"/>
      <c r="C58" s="19"/>
      <c r="D58" s="19"/>
      <c r="E58" s="19"/>
      <c r="F58" s="19"/>
      <c r="G58" s="19"/>
    </row>
    <row r="59" spans="2:7" ht="15" x14ac:dyDescent="0.25">
      <c r="B59" s="19"/>
      <c r="C59" s="19"/>
      <c r="D59" s="19"/>
      <c r="E59" s="19"/>
      <c r="F59" s="19"/>
      <c r="G59" s="19"/>
    </row>
    <row r="60" spans="2:7" ht="15" x14ac:dyDescent="0.25">
      <c r="B60" s="19"/>
      <c r="C60" s="19"/>
      <c r="D60" s="19"/>
      <c r="E60" s="19"/>
      <c r="F60" s="19"/>
      <c r="G60" s="19"/>
    </row>
    <row r="61" spans="2:7" ht="15" x14ac:dyDescent="0.25">
      <c r="B61" s="19"/>
      <c r="C61" s="19"/>
      <c r="D61" s="19"/>
      <c r="E61" s="19"/>
      <c r="F61" s="19"/>
      <c r="G61" s="19"/>
    </row>
    <row r="62" spans="2:7" ht="15" x14ac:dyDescent="0.25">
      <c r="B62" s="19"/>
      <c r="C62" s="19"/>
      <c r="D62" s="19"/>
      <c r="E62" s="19"/>
      <c r="F62" s="19"/>
      <c r="G62" s="19"/>
    </row>
    <row r="63" spans="2:7" ht="15" x14ac:dyDescent="0.25">
      <c r="B63" s="19"/>
      <c r="C63" s="19"/>
      <c r="D63" s="19"/>
      <c r="E63" s="19"/>
      <c r="F63" s="19"/>
      <c r="G63" s="19"/>
    </row>
    <row r="64" spans="2:7" ht="15" x14ac:dyDescent="0.25">
      <c r="B64" s="19"/>
      <c r="C64" s="19"/>
      <c r="D64" s="19"/>
      <c r="E64" s="19"/>
      <c r="F64" s="19"/>
      <c r="G64" s="19"/>
    </row>
    <row r="65" spans="2:7" ht="15" x14ac:dyDescent="0.25">
      <c r="B65" s="19"/>
      <c r="C65" s="19"/>
      <c r="D65" s="19"/>
      <c r="E65" s="19"/>
      <c r="F65" s="19"/>
      <c r="G65" s="19"/>
    </row>
    <row r="66" spans="2:7" ht="15" x14ac:dyDescent="0.25">
      <c r="B66" s="19"/>
      <c r="C66" s="19"/>
      <c r="D66" s="19"/>
      <c r="E66" s="19"/>
      <c r="F66" s="19"/>
      <c r="G66" s="19"/>
    </row>
    <row r="67" spans="2:7" ht="15" x14ac:dyDescent="0.25">
      <c r="B67" s="19"/>
      <c r="C67" s="19"/>
      <c r="D67" s="19"/>
      <c r="E67" s="19"/>
      <c r="F67" s="19"/>
      <c r="G67" s="19"/>
    </row>
    <row r="68" spans="2:7" ht="15" x14ac:dyDescent="0.25">
      <c r="B68" s="19"/>
      <c r="C68" s="19"/>
      <c r="D68" s="19"/>
      <c r="E68" s="19"/>
      <c r="F68" s="19"/>
      <c r="G68" s="19"/>
    </row>
    <row r="69" spans="2:7" ht="15" x14ac:dyDescent="0.25">
      <c r="B69" s="19"/>
      <c r="C69" s="19"/>
      <c r="D69" s="19"/>
      <c r="E69" s="19"/>
      <c r="F69" s="19"/>
      <c r="G69" s="19"/>
    </row>
    <row r="70" spans="2:7" ht="15" x14ac:dyDescent="0.25">
      <c r="B70" s="19"/>
      <c r="C70" s="19"/>
      <c r="D70" s="19"/>
      <c r="E70" s="19"/>
      <c r="F70" s="19"/>
      <c r="G70" s="19"/>
    </row>
    <row r="71" spans="2:7" ht="15" x14ac:dyDescent="0.25">
      <c r="B71" s="19"/>
      <c r="C71" s="19"/>
      <c r="D71" s="19"/>
      <c r="E71" s="19"/>
      <c r="F71" s="19"/>
      <c r="G71" s="19"/>
    </row>
  </sheetData>
  <sheetProtection algorithmName="SHA-512" hashValue="K7l3ORmhdEN1TNc4iOuIL1isK8X9geWXtpzArcVe+vBek7qoISUyU8sYI6GJsAHhM87VT2FDN+MdOMcAgL/Aug==" saltValue="/+WD+ShVuEABrll36mAFjA==" spinCount="100000" sheet="1" objects="1" scenarios="1" pivotTables="0"/>
  <hyperlinks>
    <hyperlink ref="B1" location="Índice!A1" display="Índice" xr:uid="{79DA1DB6-4517-4905-8330-400BCAA1B142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A910-B15A-4CA2-A2AA-1B7B480224AF}">
  <dimension ref="B1:F28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5" width="15.7109375" style="20" customWidth="1"/>
    <col min="6" max="6" width="10.42578125" style="20" bestFit="1" customWidth="1"/>
    <col min="7" max="16384" width="9.140625" style="20"/>
  </cols>
  <sheetData>
    <row r="1" spans="2:6" ht="15" x14ac:dyDescent="0.2">
      <c r="B1" s="18" t="s">
        <v>190</v>
      </c>
    </row>
    <row r="3" spans="2:6" x14ac:dyDescent="0.2">
      <c r="B3" s="7" t="s">
        <v>423</v>
      </c>
    </row>
    <row r="10" spans="2:6" hidden="1" x14ac:dyDescent="0.2">
      <c r="B10" s="52" t="s">
        <v>151</v>
      </c>
      <c r="C10" s="20" t="s" vm="3">
        <v>144</v>
      </c>
    </row>
    <row r="11" spans="2:6" hidden="1" x14ac:dyDescent="0.2"/>
    <row r="12" spans="2:6" hidden="1" x14ac:dyDescent="0.2">
      <c r="B12" s="50"/>
      <c r="C12" s="49" t="s">
        <v>6</v>
      </c>
      <c r="D12" s="50"/>
      <c r="E12" s="50"/>
      <c r="F12" s="50"/>
    </row>
    <row r="13" spans="2:6" hidden="1" x14ac:dyDescent="0.2">
      <c r="B13" s="50"/>
      <c r="C13" s="103" t="s">
        <v>145</v>
      </c>
      <c r="D13" s="104"/>
      <c r="E13" s="104"/>
      <c r="F13" s="104"/>
    </row>
    <row r="14" spans="2:6" x14ac:dyDescent="0.2">
      <c r="B14" s="50"/>
      <c r="C14" s="103" t="s">
        <v>7</v>
      </c>
      <c r="D14" s="104"/>
      <c r="E14" s="103" t="s">
        <v>154</v>
      </c>
      <c r="F14" s="104"/>
    </row>
    <row r="15" spans="2:6" s="55" customFormat="1" x14ac:dyDescent="0.2">
      <c r="B15" s="49" t="s">
        <v>147</v>
      </c>
      <c r="C15" s="21" t="s">
        <v>117</v>
      </c>
      <c r="D15" s="21" t="s">
        <v>118</v>
      </c>
      <c r="E15" s="21" t="s">
        <v>117</v>
      </c>
      <c r="F15" s="21" t="s">
        <v>118</v>
      </c>
    </row>
    <row r="16" spans="2:6" s="26" customFormat="1" x14ac:dyDescent="0.2">
      <c r="B16" s="51" t="s">
        <v>15</v>
      </c>
      <c r="C16" s="54">
        <v>85462</v>
      </c>
      <c r="D16" s="56">
        <v>0.49739840994540735</v>
      </c>
      <c r="E16" s="54">
        <v>74411</v>
      </c>
      <c r="F16" s="56">
        <v>0.5048030609337476</v>
      </c>
    </row>
    <row r="17" spans="2:6" s="26" customFormat="1" x14ac:dyDescent="0.2">
      <c r="B17" s="51" t="s">
        <v>14</v>
      </c>
      <c r="C17" s="54">
        <v>44437</v>
      </c>
      <c r="D17" s="56">
        <v>0.25862831600879999</v>
      </c>
      <c r="E17" s="54">
        <v>41283</v>
      </c>
      <c r="F17" s="56">
        <v>0.2800632267343256</v>
      </c>
    </row>
    <row r="18" spans="2:6" s="26" customFormat="1" x14ac:dyDescent="0.2">
      <c r="B18" s="51" t="s">
        <v>194</v>
      </c>
      <c r="C18" s="54">
        <v>1288</v>
      </c>
      <c r="D18" s="56">
        <v>7.496304228893364E-3</v>
      </c>
      <c r="E18" s="54">
        <v>1136</v>
      </c>
      <c r="F18" s="56">
        <v>7.706606243979214E-3</v>
      </c>
    </row>
    <row r="19" spans="2:6" s="26" customFormat="1" x14ac:dyDescent="0.2">
      <c r="B19" s="51" t="s">
        <v>12</v>
      </c>
      <c r="C19" s="54">
        <v>25801</v>
      </c>
      <c r="D19" s="56">
        <v>0.1501647091690044</v>
      </c>
      <c r="E19" s="54">
        <v>19191</v>
      </c>
      <c r="F19" s="56">
        <v>0.13019144403891295</v>
      </c>
    </row>
    <row r="20" spans="2:6" s="26" customFormat="1" x14ac:dyDescent="0.2">
      <c r="B20" s="51" t="s">
        <v>13</v>
      </c>
      <c r="C20" s="54">
        <v>5134</v>
      </c>
      <c r="D20" s="56">
        <v>2.9880454899952277E-2</v>
      </c>
      <c r="E20" s="54">
        <v>3535</v>
      </c>
      <c r="F20" s="56">
        <v>2.3981384746889545E-2</v>
      </c>
    </row>
    <row r="21" spans="2:6" s="26" customFormat="1" x14ac:dyDescent="0.2">
      <c r="B21" s="51" t="s">
        <v>195</v>
      </c>
      <c r="C21" s="54">
        <v>9696</v>
      </c>
      <c r="D21" s="56">
        <v>5.6431805747942591E-2</v>
      </c>
      <c r="E21" s="54">
        <v>7850</v>
      </c>
      <c r="F21" s="56">
        <v>5.3254277302145096E-2</v>
      </c>
    </row>
    <row r="22" spans="2:6" s="26" customFormat="1" ht="12" x14ac:dyDescent="0.2">
      <c r="B22" s="24" t="s">
        <v>112</v>
      </c>
      <c r="C22" s="54">
        <v>171818</v>
      </c>
      <c r="D22" s="56">
        <v>1</v>
      </c>
      <c r="E22" s="54">
        <v>147406</v>
      </c>
      <c r="F22" s="56">
        <v>1</v>
      </c>
    </row>
    <row r="23" spans="2:6" ht="15" x14ac:dyDescent="0.25">
      <c r="B23" s="19"/>
      <c r="C23" s="19"/>
      <c r="D23" s="19"/>
      <c r="E23" s="19"/>
      <c r="F23" s="19"/>
    </row>
    <row r="24" spans="2:6" ht="15" x14ac:dyDescent="0.25">
      <c r="B24" s="19"/>
      <c r="C24" s="19"/>
      <c r="D24" s="19"/>
      <c r="E24" s="19"/>
      <c r="F24" s="19"/>
    </row>
    <row r="25" spans="2:6" ht="15" x14ac:dyDescent="0.25">
      <c r="B25" s="19"/>
      <c r="C25" s="19"/>
      <c r="D25" s="19"/>
      <c r="E25" s="19"/>
      <c r="F25" s="19"/>
    </row>
    <row r="26" spans="2:6" ht="15" x14ac:dyDescent="0.25">
      <c r="B26" s="19"/>
      <c r="C26" s="19"/>
      <c r="D26" s="19"/>
      <c r="E26" s="19"/>
      <c r="F26" s="19"/>
    </row>
    <row r="27" spans="2:6" ht="15" x14ac:dyDescent="0.25">
      <c r="B27" s="19"/>
      <c r="C27" s="19"/>
      <c r="D27" s="19"/>
      <c r="E27" s="19"/>
      <c r="F27" s="19"/>
    </row>
    <row r="28" spans="2:6" ht="15" x14ac:dyDescent="0.25">
      <c r="B28" s="19"/>
      <c r="C28" s="19"/>
      <c r="D28" s="19"/>
      <c r="E28" s="19"/>
      <c r="F28" s="19"/>
    </row>
  </sheetData>
  <sheetProtection algorithmName="SHA-512" hashValue="XyNtyNaUTHms9sRJLjtn47nvn8f9MhxIwin7dYykzZd6Xq+4V/tpf1IZTUnqYQRwpoFAIbEPYIZhgrgTgsE8rQ==" saltValue="OTOqsay/Nvr6Aa/nn7oLXg==" spinCount="100000" sheet="1" objects="1" scenarios="1" pivotTables="0"/>
  <mergeCells count="3">
    <mergeCell ref="C13:F13"/>
    <mergeCell ref="C14:D14"/>
    <mergeCell ref="E14:F14"/>
  </mergeCells>
  <hyperlinks>
    <hyperlink ref="B1" location="Índice!A1" display="Índice" xr:uid="{707A2EB2-B9D0-440E-A84D-8C3D43DF8F58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73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2.7109375" style="20" customWidth="1"/>
    <col min="9" max="16384" width="9.140625" style="20"/>
  </cols>
  <sheetData>
    <row r="1" spans="2:11" ht="15" x14ac:dyDescent="0.2">
      <c r="B1" s="18" t="s">
        <v>190</v>
      </c>
    </row>
    <row r="3" spans="2:11" x14ac:dyDescent="0.2">
      <c r="B3" s="7" t="s">
        <v>206</v>
      </c>
      <c r="C3" s="7"/>
      <c r="D3" s="7"/>
      <c r="E3" s="35"/>
      <c r="F3" s="35"/>
      <c r="G3" s="35"/>
      <c r="H3" s="53"/>
      <c r="I3" s="53"/>
      <c r="J3" s="53"/>
      <c r="K3" s="53"/>
    </row>
    <row r="10" spans="2:11" ht="15" hidden="1" x14ac:dyDescent="0.25">
      <c r="B10" s="49" t="s">
        <v>205</v>
      </c>
      <c r="C10" s="49" t="s">
        <v>6</v>
      </c>
      <c r="D10" s="50"/>
      <c r="E10" s="50"/>
      <c r="F10"/>
      <c r="G10"/>
      <c r="H10"/>
    </row>
    <row r="11" spans="2:11" ht="15" hidden="1" x14ac:dyDescent="0.25">
      <c r="B11" s="50"/>
      <c r="C11" s="103" t="s">
        <v>155</v>
      </c>
      <c r="D11" s="115"/>
      <c r="E11" s="103" t="s">
        <v>112</v>
      </c>
      <c r="F11"/>
      <c r="G11"/>
      <c r="H11"/>
    </row>
    <row r="12" spans="2:11" ht="25.5" x14ac:dyDescent="0.25">
      <c r="B12" s="49" t="s">
        <v>147</v>
      </c>
      <c r="C12" s="21" t="s">
        <v>7</v>
      </c>
      <c r="D12" s="21" t="s">
        <v>154</v>
      </c>
      <c r="E12" s="104"/>
      <c r="F12"/>
      <c r="G12"/>
      <c r="H12"/>
    </row>
    <row r="13" spans="2:11" ht="15" x14ac:dyDescent="0.25">
      <c r="B13" s="51" t="s">
        <v>15</v>
      </c>
      <c r="C13" s="54">
        <v>595918.53</v>
      </c>
      <c r="D13" s="54">
        <v>132849.54</v>
      </c>
      <c r="E13" s="54">
        <v>728768.07</v>
      </c>
      <c r="F13"/>
      <c r="G13"/>
      <c r="H13"/>
    </row>
    <row r="14" spans="2:11" ht="15" x14ac:dyDescent="0.25">
      <c r="B14" s="51" t="s">
        <v>14</v>
      </c>
      <c r="C14" s="54">
        <v>353860.04</v>
      </c>
      <c r="D14" s="54">
        <v>157788.04</v>
      </c>
      <c r="E14" s="54">
        <v>511648.08</v>
      </c>
      <c r="F14"/>
      <c r="G14"/>
      <c r="H14"/>
    </row>
    <row r="15" spans="2:11" ht="15" x14ac:dyDescent="0.25">
      <c r="B15" s="51" t="s">
        <v>194</v>
      </c>
      <c r="C15" s="54">
        <v>42650.27</v>
      </c>
      <c r="D15" s="54">
        <v>24873.03</v>
      </c>
      <c r="E15" s="54">
        <v>67523.3</v>
      </c>
      <c r="F15"/>
      <c r="G15"/>
      <c r="H15"/>
    </row>
    <row r="16" spans="2:11" ht="15" x14ac:dyDescent="0.25">
      <c r="B16" s="51" t="s">
        <v>12</v>
      </c>
      <c r="C16" s="54">
        <v>1629191.46</v>
      </c>
      <c r="D16" s="54">
        <v>564914.87</v>
      </c>
      <c r="E16" s="54">
        <v>2194106.33</v>
      </c>
      <c r="F16"/>
      <c r="G16"/>
      <c r="H16"/>
    </row>
    <row r="17" spans="2:8" ht="15" x14ac:dyDescent="0.25">
      <c r="B17" s="51" t="s">
        <v>13</v>
      </c>
      <c r="C17" s="54">
        <v>77761.78</v>
      </c>
      <c r="D17" s="54">
        <v>13023.87</v>
      </c>
      <c r="E17" s="54">
        <v>90785.65</v>
      </c>
      <c r="F17"/>
      <c r="G17"/>
      <c r="H17"/>
    </row>
    <row r="18" spans="2:8" ht="15" x14ac:dyDescent="0.25">
      <c r="B18" s="51" t="s">
        <v>195</v>
      </c>
      <c r="C18" s="54">
        <v>2130.67</v>
      </c>
      <c r="D18" s="54">
        <v>1025.0899999999999</v>
      </c>
      <c r="E18" s="54">
        <v>3155.76</v>
      </c>
      <c r="F18"/>
      <c r="G18"/>
      <c r="H18"/>
    </row>
    <row r="19" spans="2:8" ht="15" x14ac:dyDescent="0.25">
      <c r="B19" s="24" t="s">
        <v>112</v>
      </c>
      <c r="C19" s="54">
        <v>2701512.75</v>
      </c>
      <c r="D19" s="54">
        <v>894474.44</v>
      </c>
      <c r="E19" s="54">
        <v>3595987.19</v>
      </c>
      <c r="F19"/>
      <c r="G19"/>
      <c r="H19"/>
    </row>
    <row r="20" spans="2:8" ht="15" x14ac:dyDescent="0.25">
      <c r="B20"/>
      <c r="C20"/>
      <c r="D20"/>
      <c r="E20"/>
      <c r="F20"/>
      <c r="G20"/>
      <c r="H20"/>
    </row>
    <row r="21" spans="2:8" ht="15" x14ac:dyDescent="0.25">
      <c r="B21"/>
      <c r="C21"/>
      <c r="D21"/>
      <c r="E21"/>
    </row>
    <row r="22" spans="2:8" ht="15" x14ac:dyDescent="0.25">
      <c r="B22"/>
      <c r="C22"/>
      <c r="D22"/>
      <c r="E22"/>
    </row>
    <row r="23" spans="2:8" ht="15" x14ac:dyDescent="0.25">
      <c r="B23"/>
      <c r="C23"/>
      <c r="D23"/>
      <c r="E23"/>
    </row>
    <row r="24" spans="2:8" ht="15" x14ac:dyDescent="0.25">
      <c r="B24"/>
      <c r="C24"/>
      <c r="D24"/>
      <c r="E24"/>
    </row>
    <row r="25" spans="2:8" ht="15" x14ac:dyDescent="0.25">
      <c r="B25"/>
      <c r="C25"/>
      <c r="D25"/>
      <c r="E25"/>
    </row>
    <row r="26" spans="2:8" ht="15" x14ac:dyDescent="0.25">
      <c r="B26"/>
      <c r="C26"/>
      <c r="D26"/>
      <c r="E26"/>
    </row>
    <row r="27" spans="2:8" ht="15" x14ac:dyDescent="0.25">
      <c r="B27"/>
      <c r="C27"/>
      <c r="D27"/>
      <c r="E27"/>
    </row>
    <row r="28" spans="2:8" ht="15" x14ac:dyDescent="0.25">
      <c r="B28"/>
      <c r="C28"/>
      <c r="D28"/>
      <c r="E28"/>
    </row>
    <row r="29" spans="2:8" ht="15" x14ac:dyDescent="0.25">
      <c r="B29"/>
      <c r="C29"/>
      <c r="D29"/>
      <c r="E29"/>
    </row>
    <row r="30" spans="2:8" ht="15" x14ac:dyDescent="0.25">
      <c r="B30"/>
      <c r="C30"/>
      <c r="D30"/>
      <c r="E30"/>
    </row>
    <row r="31" spans="2:8" ht="15" x14ac:dyDescent="0.25">
      <c r="B31"/>
      <c r="C31"/>
      <c r="D31"/>
      <c r="E31"/>
    </row>
    <row r="32" spans="2:8" ht="15" x14ac:dyDescent="0.25">
      <c r="B32"/>
      <c r="C32"/>
      <c r="D32"/>
      <c r="E32"/>
    </row>
    <row r="33" spans="2:5" ht="15" x14ac:dyDescent="0.25">
      <c r="B33"/>
      <c r="C33"/>
      <c r="D33"/>
      <c r="E33"/>
    </row>
    <row r="34" spans="2:5" ht="15" x14ac:dyDescent="0.25">
      <c r="B34"/>
      <c r="C34"/>
      <c r="D34"/>
      <c r="E34"/>
    </row>
    <row r="35" spans="2:5" ht="15" x14ac:dyDescent="0.25">
      <c r="B35"/>
      <c r="C35"/>
      <c r="D35"/>
      <c r="E35"/>
    </row>
    <row r="36" spans="2:5" ht="15" x14ac:dyDescent="0.25">
      <c r="B36"/>
      <c r="C36"/>
      <c r="D36"/>
      <c r="E36"/>
    </row>
    <row r="37" spans="2:5" ht="15" x14ac:dyDescent="0.25">
      <c r="B37"/>
      <c r="C37"/>
      <c r="D37"/>
      <c r="E37"/>
    </row>
    <row r="38" spans="2:5" ht="15" x14ac:dyDescent="0.25">
      <c r="B38"/>
      <c r="C38"/>
      <c r="D38"/>
      <c r="E38"/>
    </row>
    <row r="39" spans="2:5" ht="15" x14ac:dyDescent="0.25">
      <c r="B39"/>
      <c r="C39"/>
      <c r="D39"/>
      <c r="E39"/>
    </row>
    <row r="40" spans="2:5" ht="15" x14ac:dyDescent="0.25">
      <c r="B40"/>
      <c r="C40"/>
      <c r="D40"/>
      <c r="E40"/>
    </row>
    <row r="41" spans="2:5" ht="15" x14ac:dyDescent="0.25">
      <c r="B41"/>
      <c r="C41"/>
      <c r="D41"/>
      <c r="E41"/>
    </row>
    <row r="42" spans="2:5" ht="15" x14ac:dyDescent="0.25">
      <c r="B42"/>
      <c r="C42"/>
      <c r="D42"/>
      <c r="E42"/>
    </row>
    <row r="43" spans="2:5" ht="15" x14ac:dyDescent="0.25">
      <c r="B43"/>
      <c r="C43"/>
      <c r="D43"/>
      <c r="E43"/>
    </row>
    <row r="44" spans="2:5" ht="15" x14ac:dyDescent="0.25">
      <c r="B44"/>
      <c r="C44"/>
      <c r="D44"/>
      <c r="E44"/>
    </row>
    <row r="45" spans="2:5" ht="15" x14ac:dyDescent="0.25">
      <c r="B45"/>
      <c r="C45"/>
      <c r="D45"/>
      <c r="E45"/>
    </row>
    <row r="46" spans="2:5" ht="15" x14ac:dyDescent="0.25">
      <c r="B46"/>
      <c r="C46"/>
      <c r="D46"/>
      <c r="E46"/>
    </row>
    <row r="47" spans="2:5" ht="15" x14ac:dyDescent="0.25">
      <c r="B47"/>
      <c r="C47"/>
      <c r="D47"/>
      <c r="E47"/>
    </row>
    <row r="48" spans="2:5" ht="15" x14ac:dyDescent="0.25">
      <c r="B48"/>
      <c r="C48"/>
      <c r="D48"/>
      <c r="E48"/>
    </row>
    <row r="49" spans="2:5" ht="15" x14ac:dyDescent="0.25">
      <c r="B49"/>
      <c r="C49"/>
      <c r="D49"/>
      <c r="E49"/>
    </row>
    <row r="50" spans="2:5" ht="15" x14ac:dyDescent="0.25">
      <c r="B50"/>
      <c r="C50"/>
      <c r="D50"/>
      <c r="E50"/>
    </row>
    <row r="51" spans="2:5" ht="15" x14ac:dyDescent="0.25">
      <c r="B51"/>
      <c r="C51"/>
      <c r="D51"/>
      <c r="E51"/>
    </row>
    <row r="52" spans="2:5" ht="15" x14ac:dyDescent="0.25">
      <c r="B52"/>
      <c r="C52"/>
      <c r="D52"/>
      <c r="E52"/>
    </row>
    <row r="53" spans="2:5" ht="15" x14ac:dyDescent="0.25">
      <c r="B53"/>
      <c r="C53"/>
      <c r="D53"/>
      <c r="E53"/>
    </row>
    <row r="54" spans="2:5" ht="15" x14ac:dyDescent="0.25">
      <c r="B54"/>
      <c r="C54"/>
      <c r="D54"/>
      <c r="E54"/>
    </row>
    <row r="55" spans="2:5" ht="15" x14ac:dyDescent="0.25">
      <c r="B55"/>
      <c r="C55"/>
      <c r="D55"/>
      <c r="E55"/>
    </row>
    <row r="56" spans="2:5" ht="15" x14ac:dyDescent="0.25">
      <c r="B56"/>
      <c r="C56"/>
      <c r="D56"/>
      <c r="E56"/>
    </row>
    <row r="57" spans="2:5" ht="15" x14ac:dyDescent="0.25">
      <c r="B57"/>
      <c r="C57"/>
      <c r="D57"/>
      <c r="E57"/>
    </row>
    <row r="58" spans="2:5" ht="15" x14ac:dyDescent="0.25">
      <c r="B58"/>
      <c r="C58"/>
      <c r="D58"/>
      <c r="E58"/>
    </row>
    <row r="59" spans="2:5" ht="15" x14ac:dyDescent="0.25">
      <c r="B59"/>
      <c r="C59"/>
      <c r="D59"/>
      <c r="E59"/>
    </row>
    <row r="60" spans="2:5" ht="15" x14ac:dyDescent="0.25">
      <c r="B60"/>
      <c r="C60"/>
      <c r="D60"/>
      <c r="E60"/>
    </row>
    <row r="61" spans="2:5" ht="15" x14ac:dyDescent="0.25">
      <c r="B61"/>
      <c r="C61"/>
      <c r="D61"/>
      <c r="E61"/>
    </row>
    <row r="62" spans="2:5" ht="15" x14ac:dyDescent="0.25">
      <c r="B62"/>
      <c r="C62"/>
      <c r="D62"/>
      <c r="E62"/>
    </row>
    <row r="63" spans="2:5" ht="15" x14ac:dyDescent="0.25">
      <c r="B63"/>
      <c r="C63"/>
      <c r="D63"/>
      <c r="E63"/>
    </row>
    <row r="64" spans="2:5" ht="15" x14ac:dyDescent="0.25">
      <c r="B64"/>
      <c r="C64"/>
      <c r="D64"/>
      <c r="E64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</sheetData>
  <sheetProtection algorithmName="SHA-512" hashValue="v/piRbelWafIYFhG5DlPHhmQnLILfYgB1s1yqDF4aqHso+xHOk1w1i5AmQivr8NUUpLOwPXILFReLoIi6zahZg==" saltValue="xscFU8HTGSBkyqzk8gZDsg==" spinCount="100000" sheet="1" objects="1" scenarios="1" pivotTables="0"/>
  <mergeCells count="2">
    <mergeCell ref="C11:D11"/>
    <mergeCell ref="E11:E12"/>
  </mergeCells>
  <hyperlinks>
    <hyperlink ref="B1" location="Índice!A1" display="Índice" xr:uid="{5CA8AD22-856E-48DB-97D9-3C6267B6B16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B1F-BAF3-41CD-BA0C-8562BD5102B0}">
  <dimension ref="B1:P29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15" width="10.7109375" style="20" customWidth="1"/>
    <col min="16" max="16" width="15.7109375" style="20" customWidth="1"/>
    <col min="17" max="16384" width="9.140625" style="20"/>
  </cols>
  <sheetData>
    <row r="1" spans="2:16" ht="15" x14ac:dyDescent="0.2">
      <c r="B1" s="18" t="s">
        <v>190</v>
      </c>
    </row>
    <row r="3" spans="2:16" x14ac:dyDescent="0.2">
      <c r="B3" s="7" t="s">
        <v>424</v>
      </c>
    </row>
    <row r="4" spans="2:16" x14ac:dyDescent="0.2">
      <c r="B4" s="7"/>
    </row>
    <row r="9" spans="2:16" hidden="1" x14ac:dyDescent="0.2">
      <c r="B9" s="52" t="s">
        <v>152</v>
      </c>
      <c r="C9" s="20" t="s" vm="7">
        <v>145</v>
      </c>
    </row>
    <row r="10" spans="2:16" hidden="1" x14ac:dyDescent="0.2">
      <c r="B10" s="52" t="s">
        <v>150</v>
      </c>
      <c r="C10" s="20" t="s" vm="8">
        <v>7</v>
      </c>
    </row>
    <row r="12" spans="2:16" hidden="1" x14ac:dyDescent="0.2">
      <c r="B12" s="50"/>
      <c r="C12" s="49" t="s">
        <v>6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6" x14ac:dyDescent="0.2">
      <c r="B13" s="50"/>
      <c r="C13" s="103" t="s">
        <v>15</v>
      </c>
      <c r="D13" s="104"/>
      <c r="E13" s="103" t="s">
        <v>14</v>
      </c>
      <c r="F13" s="104"/>
      <c r="G13" s="103" t="s">
        <v>194</v>
      </c>
      <c r="H13" s="104"/>
      <c r="I13" s="103" t="s">
        <v>12</v>
      </c>
      <c r="J13" s="104"/>
      <c r="K13" s="103" t="s">
        <v>13</v>
      </c>
      <c r="L13" s="104"/>
      <c r="M13" s="103" t="s">
        <v>195</v>
      </c>
      <c r="N13" s="104"/>
      <c r="O13" s="103" t="s">
        <v>192</v>
      </c>
      <c r="P13" s="103" t="s">
        <v>171</v>
      </c>
    </row>
    <row r="14" spans="2:16" s="58" customFormat="1" ht="25.5" x14ac:dyDescent="0.25">
      <c r="B14" s="57" t="s">
        <v>170</v>
      </c>
      <c r="C14" s="21" t="s">
        <v>117</v>
      </c>
      <c r="D14" s="21" t="s">
        <v>172</v>
      </c>
      <c r="E14" s="21" t="s">
        <v>117</v>
      </c>
      <c r="F14" s="21" t="s">
        <v>172</v>
      </c>
      <c r="G14" s="21" t="s">
        <v>117</v>
      </c>
      <c r="H14" s="21" t="s">
        <v>172</v>
      </c>
      <c r="I14" s="21" t="s">
        <v>117</v>
      </c>
      <c r="J14" s="21" t="s">
        <v>172</v>
      </c>
      <c r="K14" s="21" t="s">
        <v>117</v>
      </c>
      <c r="L14" s="21" t="s">
        <v>172</v>
      </c>
      <c r="M14" s="21" t="s">
        <v>117</v>
      </c>
      <c r="N14" s="21" t="s">
        <v>172</v>
      </c>
      <c r="O14" s="104"/>
      <c r="P14" s="104"/>
    </row>
    <row r="15" spans="2:16" s="26" customFormat="1" ht="12" x14ac:dyDescent="0.2">
      <c r="B15" s="62" t="s">
        <v>156</v>
      </c>
      <c r="C15" s="54">
        <v>4498</v>
      </c>
      <c r="D15" s="56">
        <v>0.34351611425080192</v>
      </c>
      <c r="E15" s="54">
        <v>3148</v>
      </c>
      <c r="F15" s="56">
        <v>0.24041545746143272</v>
      </c>
      <c r="G15" s="54">
        <v>260</v>
      </c>
      <c r="H15" s="56">
        <v>1.9856422789063695E-2</v>
      </c>
      <c r="I15" s="54">
        <v>2836</v>
      </c>
      <c r="J15" s="56">
        <v>0.21658775011455628</v>
      </c>
      <c r="K15" s="54">
        <v>1482</v>
      </c>
      <c r="L15" s="56">
        <v>0.11318160989766306</v>
      </c>
      <c r="M15" s="54">
        <v>870</v>
      </c>
      <c r="N15" s="56">
        <v>6.6442645486482363E-2</v>
      </c>
      <c r="O15" s="54">
        <v>13094</v>
      </c>
      <c r="P15" s="56">
        <v>1</v>
      </c>
    </row>
    <row r="16" spans="2:16" s="26" customFormat="1" ht="12" x14ac:dyDescent="0.2">
      <c r="B16" s="62" t="s">
        <v>7</v>
      </c>
      <c r="C16" s="54">
        <v>4</v>
      </c>
      <c r="D16" s="56">
        <v>0.44444444444444442</v>
      </c>
      <c r="E16" s="54">
        <v>1</v>
      </c>
      <c r="F16" s="56">
        <v>0.1111111111111111</v>
      </c>
      <c r="G16" s="54">
        <v>0</v>
      </c>
      <c r="H16" s="56">
        <v>0</v>
      </c>
      <c r="I16" s="54">
        <v>3</v>
      </c>
      <c r="J16" s="56">
        <v>0.33333333333333331</v>
      </c>
      <c r="K16" s="54">
        <v>1</v>
      </c>
      <c r="L16" s="56">
        <v>0.1111111111111111</v>
      </c>
      <c r="M16" s="54">
        <v>0</v>
      </c>
      <c r="N16" s="56">
        <v>0</v>
      </c>
      <c r="O16" s="54">
        <v>9</v>
      </c>
      <c r="P16" s="56">
        <v>1</v>
      </c>
    </row>
    <row r="17" spans="2:16" s="26" customFormat="1" ht="12" x14ac:dyDescent="0.2">
      <c r="B17" s="62" t="s">
        <v>200</v>
      </c>
      <c r="C17" s="54">
        <v>32008</v>
      </c>
      <c r="D17" s="56">
        <v>0.7065783664459161</v>
      </c>
      <c r="E17" s="54">
        <v>7221</v>
      </c>
      <c r="F17" s="56">
        <v>0.15940397350993377</v>
      </c>
      <c r="G17" s="54">
        <v>143</v>
      </c>
      <c r="H17" s="56">
        <v>3.1567328918322298E-3</v>
      </c>
      <c r="I17" s="54">
        <v>2958</v>
      </c>
      <c r="J17" s="56">
        <v>6.5298013245033107E-2</v>
      </c>
      <c r="K17" s="54">
        <v>2687</v>
      </c>
      <c r="L17" s="56">
        <v>5.9315673289183225E-2</v>
      </c>
      <c r="M17" s="54">
        <v>283</v>
      </c>
      <c r="N17" s="56">
        <v>6.247240618101545E-3</v>
      </c>
      <c r="O17" s="54">
        <v>45300</v>
      </c>
      <c r="P17" s="56">
        <v>1</v>
      </c>
    </row>
    <row r="18" spans="2:16" s="26" customFormat="1" ht="12" x14ac:dyDescent="0.2">
      <c r="B18" s="62" t="s">
        <v>157</v>
      </c>
      <c r="C18" s="54">
        <v>13382</v>
      </c>
      <c r="D18" s="56">
        <v>0.54418283111707533</v>
      </c>
      <c r="E18" s="54">
        <v>7918</v>
      </c>
      <c r="F18" s="56">
        <v>0.3219877190842178</v>
      </c>
      <c r="G18" s="54">
        <v>176</v>
      </c>
      <c r="H18" s="56">
        <v>7.1570899922735959E-3</v>
      </c>
      <c r="I18" s="54">
        <v>1118</v>
      </c>
      <c r="J18" s="56">
        <v>4.5463787564556137E-2</v>
      </c>
      <c r="K18" s="54">
        <v>508</v>
      </c>
      <c r="L18" s="56">
        <v>2.0657964295880606E-2</v>
      </c>
      <c r="M18" s="54">
        <v>1489</v>
      </c>
      <c r="N18" s="56">
        <v>6.0550607945996503E-2</v>
      </c>
      <c r="O18" s="54">
        <v>24591</v>
      </c>
      <c r="P18" s="56">
        <v>1</v>
      </c>
    </row>
    <row r="19" spans="2:16" s="26" customFormat="1" ht="12" x14ac:dyDescent="0.2">
      <c r="B19" s="62" t="s">
        <v>201</v>
      </c>
      <c r="C19" s="54">
        <v>1266</v>
      </c>
      <c r="D19" s="56">
        <v>0.14651082050688577</v>
      </c>
      <c r="E19" s="54">
        <v>593</v>
      </c>
      <c r="F19" s="56">
        <v>6.8626316398564979E-2</v>
      </c>
      <c r="G19" s="54">
        <v>26</v>
      </c>
      <c r="H19" s="56">
        <v>3.0089110056706401E-3</v>
      </c>
      <c r="I19" s="54">
        <v>413</v>
      </c>
      <c r="J19" s="56">
        <v>4.7795394051614398E-2</v>
      </c>
      <c r="K19" s="54">
        <v>300</v>
      </c>
      <c r="L19" s="56">
        <v>3.4718203911584304E-2</v>
      </c>
      <c r="M19" s="54">
        <v>6043</v>
      </c>
      <c r="N19" s="56">
        <v>0.69934035412567985</v>
      </c>
      <c r="O19" s="54">
        <v>8641</v>
      </c>
      <c r="P19" s="56">
        <v>1</v>
      </c>
    </row>
    <row r="20" spans="2:16" s="26" customFormat="1" ht="12" x14ac:dyDescent="0.2">
      <c r="B20" s="62" t="s">
        <v>202</v>
      </c>
      <c r="C20" s="54">
        <v>24322</v>
      </c>
      <c r="D20" s="56">
        <v>0.54701662056091582</v>
      </c>
      <c r="E20" s="54">
        <v>12889</v>
      </c>
      <c r="F20" s="56">
        <v>0.28988147448440277</v>
      </c>
      <c r="G20" s="54">
        <v>190</v>
      </c>
      <c r="H20" s="56">
        <v>4.273215932348245E-3</v>
      </c>
      <c r="I20" s="54">
        <v>3341</v>
      </c>
      <c r="J20" s="56">
        <v>7.5141128578818342E-2</v>
      </c>
      <c r="K20" s="54">
        <v>3298</v>
      </c>
      <c r="L20" s="56">
        <v>7.4174032341497428E-2</v>
      </c>
      <c r="M20" s="54">
        <v>423</v>
      </c>
      <c r="N20" s="56">
        <v>9.5135281020174069E-3</v>
      </c>
      <c r="O20" s="54">
        <v>44463</v>
      </c>
      <c r="P20" s="56">
        <v>1</v>
      </c>
    </row>
    <row r="21" spans="2:16" s="26" customFormat="1" ht="12" x14ac:dyDescent="0.2">
      <c r="B21" s="62" t="s">
        <v>2</v>
      </c>
      <c r="C21" s="54">
        <v>40917</v>
      </c>
      <c r="D21" s="56">
        <v>0.46817396478139983</v>
      </c>
      <c r="E21" s="54">
        <v>27450</v>
      </c>
      <c r="F21" s="56">
        <v>0.31408400746021031</v>
      </c>
      <c r="G21" s="54">
        <v>159</v>
      </c>
      <c r="H21" s="56">
        <v>1.8192844147968466E-3</v>
      </c>
      <c r="I21" s="54">
        <v>16713</v>
      </c>
      <c r="J21" s="56">
        <v>0.19123082027987232</v>
      </c>
      <c r="K21" s="54">
        <v>2157</v>
      </c>
      <c r="L21" s="56">
        <v>2.468048102337609E-2</v>
      </c>
      <c r="M21" s="54">
        <v>1</v>
      </c>
      <c r="N21" s="56">
        <v>1.1442040344634255E-5</v>
      </c>
      <c r="O21" s="54">
        <v>87397</v>
      </c>
      <c r="P21" s="56">
        <v>1</v>
      </c>
    </row>
    <row r="22" spans="2:16" s="26" customFormat="1" ht="12" x14ac:dyDescent="0.2">
      <c r="B22" s="62" t="s">
        <v>158</v>
      </c>
      <c r="C22" s="54">
        <v>294</v>
      </c>
      <c r="D22" s="56">
        <v>0.19291338582677164</v>
      </c>
      <c r="E22" s="54">
        <v>205</v>
      </c>
      <c r="F22" s="56">
        <v>0.13451443569553806</v>
      </c>
      <c r="G22" s="54">
        <v>10</v>
      </c>
      <c r="H22" s="56">
        <v>6.5616797900262466E-3</v>
      </c>
      <c r="I22" s="54">
        <v>110</v>
      </c>
      <c r="J22" s="56">
        <v>7.217847769028872E-2</v>
      </c>
      <c r="K22" s="54">
        <v>20</v>
      </c>
      <c r="L22" s="56">
        <v>1.3123359580052493E-2</v>
      </c>
      <c r="M22" s="54">
        <v>885</v>
      </c>
      <c r="N22" s="56">
        <v>0.5807086614173228</v>
      </c>
      <c r="O22" s="54">
        <v>1524</v>
      </c>
      <c r="P22" s="56">
        <v>1</v>
      </c>
    </row>
    <row r="23" spans="2:16" s="26" customFormat="1" ht="12" x14ac:dyDescent="0.2">
      <c r="B23" s="62" t="s">
        <v>159</v>
      </c>
      <c r="C23" s="54">
        <v>71</v>
      </c>
      <c r="D23" s="56">
        <v>0.4863013698630137</v>
      </c>
      <c r="E23" s="54">
        <v>35</v>
      </c>
      <c r="F23" s="56">
        <v>0.23972602739726026</v>
      </c>
      <c r="G23" s="54">
        <v>1</v>
      </c>
      <c r="H23" s="56">
        <v>6.8493150684931503E-3</v>
      </c>
      <c r="I23" s="54">
        <v>27</v>
      </c>
      <c r="J23" s="56">
        <v>0.18493150684931506</v>
      </c>
      <c r="K23" s="54">
        <v>6</v>
      </c>
      <c r="L23" s="56">
        <v>4.1095890410958902E-2</v>
      </c>
      <c r="M23" s="54">
        <v>6</v>
      </c>
      <c r="N23" s="56">
        <v>4.1095890410958902E-2</v>
      </c>
      <c r="O23" s="54">
        <v>146</v>
      </c>
      <c r="P23" s="56">
        <v>1</v>
      </c>
    </row>
    <row r="24" spans="2:16" s="26" customFormat="1" ht="12" x14ac:dyDescent="0.2">
      <c r="B24" s="62" t="s">
        <v>160</v>
      </c>
      <c r="C24" s="54">
        <v>1415</v>
      </c>
      <c r="D24" s="56">
        <v>0.38608458390177353</v>
      </c>
      <c r="E24" s="54">
        <v>1307</v>
      </c>
      <c r="F24" s="56">
        <v>0.35661664392905867</v>
      </c>
      <c r="G24" s="54">
        <v>24</v>
      </c>
      <c r="H24" s="56">
        <v>6.5484311050477487E-3</v>
      </c>
      <c r="I24" s="54">
        <v>284</v>
      </c>
      <c r="J24" s="56">
        <v>7.748976807639836E-2</v>
      </c>
      <c r="K24" s="54">
        <v>571</v>
      </c>
      <c r="L24" s="56">
        <v>0.15579809004092771</v>
      </c>
      <c r="M24" s="54">
        <v>64</v>
      </c>
      <c r="N24" s="56">
        <v>1.7462482946793999E-2</v>
      </c>
      <c r="O24" s="54">
        <v>3665</v>
      </c>
      <c r="P24" s="56">
        <v>1</v>
      </c>
    </row>
    <row r="25" spans="2:16" s="26" customFormat="1" ht="12" x14ac:dyDescent="0.2">
      <c r="B25" s="62" t="s">
        <v>203</v>
      </c>
      <c r="C25" s="54">
        <v>4356</v>
      </c>
      <c r="D25" s="56">
        <v>0.29837660113706416</v>
      </c>
      <c r="E25" s="54">
        <v>1977</v>
      </c>
      <c r="F25" s="56">
        <v>0.13542023426262073</v>
      </c>
      <c r="G25" s="54">
        <v>207</v>
      </c>
      <c r="H25" s="56">
        <v>1.4179053359819166E-2</v>
      </c>
      <c r="I25" s="54">
        <v>6645</v>
      </c>
      <c r="J25" s="56">
        <v>0.45516816220289064</v>
      </c>
      <c r="K25" s="54">
        <v>1414</v>
      </c>
      <c r="L25" s="56">
        <v>9.6855949037605318E-2</v>
      </c>
      <c r="M25" s="54">
        <v>0</v>
      </c>
      <c r="N25" s="56">
        <v>0</v>
      </c>
      <c r="O25" s="54">
        <v>14599</v>
      </c>
      <c r="P25" s="56">
        <v>1</v>
      </c>
    </row>
    <row r="26" spans="2:16" s="26" customFormat="1" ht="12" x14ac:dyDescent="0.2">
      <c r="B26" s="62" t="s">
        <v>8</v>
      </c>
      <c r="C26" s="54">
        <v>58364</v>
      </c>
      <c r="D26" s="56">
        <v>0.50403737704351737</v>
      </c>
      <c r="E26" s="54">
        <v>32045</v>
      </c>
      <c r="F26" s="56">
        <v>0.27674384461927748</v>
      </c>
      <c r="G26" s="54">
        <v>1044</v>
      </c>
      <c r="H26" s="56">
        <v>9.0160890554696737E-3</v>
      </c>
      <c r="I26" s="54">
        <v>19993</v>
      </c>
      <c r="J26" s="56">
        <v>0.1726615598524954</v>
      </c>
      <c r="K26" s="54">
        <v>4029</v>
      </c>
      <c r="L26" s="56">
        <v>3.479484942958555E-2</v>
      </c>
      <c r="M26" s="54">
        <v>318</v>
      </c>
      <c r="N26" s="56">
        <v>2.7462799996545561E-3</v>
      </c>
      <c r="O26" s="54">
        <v>115793</v>
      </c>
      <c r="P26" s="56">
        <v>1</v>
      </c>
    </row>
    <row r="27" spans="2:16" s="26" customFormat="1" ht="12" x14ac:dyDescent="0.2">
      <c r="B27" s="62" t="s">
        <v>204</v>
      </c>
      <c r="C27" s="54">
        <v>734</v>
      </c>
      <c r="D27" s="56">
        <v>0.91635455680399502</v>
      </c>
      <c r="E27" s="54">
        <v>55</v>
      </c>
      <c r="F27" s="56">
        <v>6.8664169787765295E-2</v>
      </c>
      <c r="G27" s="54">
        <v>2</v>
      </c>
      <c r="H27" s="56">
        <v>2.4968789013732834E-3</v>
      </c>
      <c r="I27" s="54">
        <v>7</v>
      </c>
      <c r="J27" s="56">
        <v>8.7390761548064924E-3</v>
      </c>
      <c r="K27" s="54">
        <v>3</v>
      </c>
      <c r="L27" s="56">
        <v>3.7453183520599251E-3</v>
      </c>
      <c r="M27" s="54">
        <v>0</v>
      </c>
      <c r="N27" s="56">
        <v>0</v>
      </c>
      <c r="O27" s="54">
        <v>801</v>
      </c>
      <c r="P27" s="56">
        <v>1</v>
      </c>
    </row>
    <row r="28" spans="2:16" s="26" customFormat="1" ht="12" x14ac:dyDescent="0.2">
      <c r="B28" s="62" t="s">
        <v>3</v>
      </c>
      <c r="C28" s="54">
        <v>44063</v>
      </c>
      <c r="D28" s="56">
        <v>0.65348223290027885</v>
      </c>
      <c r="E28" s="54">
        <v>16170</v>
      </c>
      <c r="F28" s="56">
        <v>0.23981135433351131</v>
      </c>
      <c r="G28" s="54">
        <v>373</v>
      </c>
      <c r="H28" s="56">
        <v>5.5318265409028894E-3</v>
      </c>
      <c r="I28" s="54">
        <v>3232</v>
      </c>
      <c r="J28" s="56">
        <v>4.7932609598386425E-2</v>
      </c>
      <c r="K28" s="54">
        <v>713</v>
      </c>
      <c r="L28" s="56">
        <v>1.0574242154594531E-2</v>
      </c>
      <c r="M28" s="54">
        <v>2877</v>
      </c>
      <c r="N28" s="56">
        <v>4.2667734472326038E-2</v>
      </c>
      <c r="O28" s="54">
        <v>67428</v>
      </c>
      <c r="P28" s="56">
        <v>1</v>
      </c>
    </row>
    <row r="29" spans="2:16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sheetProtection algorithmName="SHA-512" hashValue="oOFju/j25BajdSRX59f82cWTLjxyB0jLugItq2uwwqmbzwWO20AQepfI0rgapQdBEkkEi8Wx8tpoqCFDkMqQEA==" saltValue="LUM7YTK1owi9g8AEm4CKyA==" spinCount="100000" sheet="1" objects="1" scenarios="1" pivotTables="0"/>
  <mergeCells count="8">
    <mergeCell ref="M13:N13"/>
    <mergeCell ref="O13:O14"/>
    <mergeCell ref="P13:P14"/>
    <mergeCell ref="C13:D13"/>
    <mergeCell ref="E13:F13"/>
    <mergeCell ref="G13:H13"/>
    <mergeCell ref="I13:J13"/>
    <mergeCell ref="K13:L13"/>
  </mergeCells>
  <hyperlinks>
    <hyperlink ref="B1" location="Índice!A1" display="Índice" xr:uid="{4A1205B7-F82D-45A4-8D46-CB22BE0CAFB8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E50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190</v>
      </c>
    </row>
    <row r="3" spans="2:57" x14ac:dyDescent="0.2">
      <c r="B3" s="7" t="s">
        <v>207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52" t="s">
        <v>152</v>
      </c>
      <c r="C9" s="20" t="s" vm="5">
        <v>145</v>
      </c>
    </row>
    <row r="10" spans="2:57" hidden="1" x14ac:dyDescent="0.2">
      <c r="B10" s="52" t="s">
        <v>150</v>
      </c>
      <c r="C10" s="120" t="s" vm="6">
        <v>7</v>
      </c>
    </row>
    <row r="12" spans="2:57" s="59" customFormat="1" ht="15" hidden="1" x14ac:dyDescent="0.25">
      <c r="B12" s="49" t="s">
        <v>205</v>
      </c>
      <c r="C12" s="49" t="s">
        <v>173</v>
      </c>
      <c r="D12" s="50"/>
      <c r="E12" s="50"/>
      <c r="F12" s="50"/>
      <c r="G12" s="50"/>
      <c r="H12" s="50"/>
      <c r="I12" s="5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55" customFormat="1" ht="15" x14ac:dyDescent="0.25">
      <c r="B13" s="57" t="s">
        <v>170</v>
      </c>
      <c r="C13" s="21" t="s">
        <v>15</v>
      </c>
      <c r="D13" s="21" t="s">
        <v>14</v>
      </c>
      <c r="E13" s="21" t="s">
        <v>194</v>
      </c>
      <c r="F13" s="21" t="s">
        <v>12</v>
      </c>
      <c r="G13" s="21" t="s">
        <v>13</v>
      </c>
      <c r="H13" s="21" t="s">
        <v>195</v>
      </c>
      <c r="I13" s="21" t="s">
        <v>112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5" x14ac:dyDescent="0.25">
      <c r="B14" s="61" t="s">
        <v>156</v>
      </c>
      <c r="C14" s="54">
        <v>924.17</v>
      </c>
      <c r="D14" s="54">
        <v>481.28</v>
      </c>
      <c r="E14" s="54">
        <v>425.76</v>
      </c>
      <c r="F14" s="54">
        <v>1965.06</v>
      </c>
      <c r="G14" s="54">
        <v>8564.41</v>
      </c>
      <c r="H14" s="54">
        <v>78.760000000000005</v>
      </c>
      <c r="I14" s="54">
        <v>12439.44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60" customFormat="1" ht="15" x14ac:dyDescent="0.25">
      <c r="B15" s="61" t="s">
        <v>7</v>
      </c>
      <c r="C15" s="54">
        <v>3.67</v>
      </c>
      <c r="D15" s="54">
        <v>0.68</v>
      </c>
      <c r="E15" s="54">
        <v>0</v>
      </c>
      <c r="F15" s="54">
        <v>25.05</v>
      </c>
      <c r="G15" s="54">
        <v>0</v>
      </c>
      <c r="H15" s="54">
        <v>0</v>
      </c>
      <c r="I15" s="54">
        <v>29.4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15" x14ac:dyDescent="0.25">
      <c r="B16" s="61" t="s">
        <v>200</v>
      </c>
      <c r="C16" s="54">
        <v>72439.77</v>
      </c>
      <c r="D16" s="54">
        <v>14628.98</v>
      </c>
      <c r="E16" s="54">
        <v>2723.44</v>
      </c>
      <c r="F16" s="54">
        <v>96102.41</v>
      </c>
      <c r="G16" s="54">
        <v>14298.49</v>
      </c>
      <c r="H16" s="54">
        <v>125.45</v>
      </c>
      <c r="I16" s="54">
        <v>200318.54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5" x14ac:dyDescent="0.25">
      <c r="B17" s="61" t="s">
        <v>157</v>
      </c>
      <c r="C17" s="54">
        <v>9592.2800000000007</v>
      </c>
      <c r="D17" s="54">
        <v>15963.73</v>
      </c>
      <c r="E17" s="54">
        <v>313.67</v>
      </c>
      <c r="F17" s="54">
        <v>2316.27</v>
      </c>
      <c r="G17" s="54">
        <v>277.31</v>
      </c>
      <c r="H17" s="54">
        <v>199.31</v>
      </c>
      <c r="I17" s="54">
        <v>28662.57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5" x14ac:dyDescent="0.25">
      <c r="B18" s="61" t="s">
        <v>201</v>
      </c>
      <c r="C18" s="54">
        <v>2728.23</v>
      </c>
      <c r="D18" s="54">
        <v>944.88</v>
      </c>
      <c r="E18" s="54">
        <v>503.74</v>
      </c>
      <c r="F18" s="54">
        <v>3580.94</v>
      </c>
      <c r="G18" s="54">
        <v>2080.9</v>
      </c>
      <c r="H18" s="54">
        <v>958.47</v>
      </c>
      <c r="I18" s="54">
        <v>10797.16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5" x14ac:dyDescent="0.25">
      <c r="B19" s="61" t="s">
        <v>202</v>
      </c>
      <c r="C19" s="54">
        <v>7017.41</v>
      </c>
      <c r="D19" s="54">
        <v>3999.62</v>
      </c>
      <c r="E19" s="54">
        <v>527.62</v>
      </c>
      <c r="F19" s="54">
        <v>9173.7099999999991</v>
      </c>
      <c r="G19" s="54">
        <v>8432.09</v>
      </c>
      <c r="H19" s="54">
        <v>43.09</v>
      </c>
      <c r="I19" s="54">
        <v>29193.54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15" x14ac:dyDescent="0.25">
      <c r="B20" s="61" t="s">
        <v>2</v>
      </c>
      <c r="C20" s="54">
        <v>73481.16</v>
      </c>
      <c r="D20" s="54">
        <v>43657.42</v>
      </c>
      <c r="E20" s="54">
        <v>166.4</v>
      </c>
      <c r="F20" s="54">
        <v>192500.11</v>
      </c>
      <c r="G20" s="54">
        <v>1367.36</v>
      </c>
      <c r="H20" s="54">
        <v>0</v>
      </c>
      <c r="I20" s="54">
        <v>311172.45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5" x14ac:dyDescent="0.25">
      <c r="B21" s="61" t="s">
        <v>158</v>
      </c>
      <c r="C21" s="54">
        <v>143.41</v>
      </c>
      <c r="D21" s="54">
        <v>172.96</v>
      </c>
      <c r="E21" s="54">
        <v>13.18</v>
      </c>
      <c r="F21" s="54">
        <v>662.41</v>
      </c>
      <c r="G21" s="54">
        <v>4.8600000000000003</v>
      </c>
      <c r="H21" s="54">
        <v>85.79</v>
      </c>
      <c r="I21" s="54">
        <v>1082.6099999999999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5" x14ac:dyDescent="0.25">
      <c r="B22" s="61" t="s">
        <v>159</v>
      </c>
      <c r="C22" s="54">
        <v>77.44</v>
      </c>
      <c r="D22" s="54">
        <v>46.09</v>
      </c>
      <c r="E22" s="54">
        <v>2.36</v>
      </c>
      <c r="F22" s="54">
        <v>78.239999999999995</v>
      </c>
      <c r="G22" s="54">
        <v>9.74</v>
      </c>
      <c r="H22" s="54">
        <v>0.38</v>
      </c>
      <c r="I22" s="54">
        <v>214.25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5" x14ac:dyDescent="0.25">
      <c r="B23" s="61" t="s">
        <v>160</v>
      </c>
      <c r="C23" s="54">
        <v>1562.06</v>
      </c>
      <c r="D23" s="54">
        <v>1910.79</v>
      </c>
      <c r="E23" s="54">
        <v>45.77</v>
      </c>
      <c r="F23" s="54">
        <v>1949.19</v>
      </c>
      <c r="G23" s="54">
        <v>2338.7199999999998</v>
      </c>
      <c r="H23" s="54">
        <v>6.16</v>
      </c>
      <c r="I23" s="54">
        <v>7812.69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5" x14ac:dyDescent="0.25">
      <c r="B24" s="61" t="s">
        <v>203</v>
      </c>
      <c r="C24" s="54">
        <v>9272.49</v>
      </c>
      <c r="D24" s="54">
        <v>22589.35</v>
      </c>
      <c r="E24" s="54">
        <v>11323.6</v>
      </c>
      <c r="F24" s="54">
        <v>280111.87</v>
      </c>
      <c r="G24" s="54">
        <v>7890.53</v>
      </c>
      <c r="H24" s="54">
        <v>0</v>
      </c>
      <c r="I24" s="54">
        <v>331187.84000000003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5" x14ac:dyDescent="0.25">
      <c r="B25" s="61" t="s">
        <v>8</v>
      </c>
      <c r="C25" s="54">
        <v>352579.09</v>
      </c>
      <c r="D25" s="54">
        <v>225381.52</v>
      </c>
      <c r="E25" s="54">
        <v>21026.06</v>
      </c>
      <c r="F25" s="54">
        <v>1010141.18</v>
      </c>
      <c r="G25" s="54">
        <v>31866.19</v>
      </c>
      <c r="H25" s="54">
        <v>187.55</v>
      </c>
      <c r="I25" s="54">
        <v>1641181.59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5" x14ac:dyDescent="0.25">
      <c r="B26" s="61" t="s">
        <v>204</v>
      </c>
      <c r="C26" s="54">
        <v>114.79</v>
      </c>
      <c r="D26" s="54">
        <v>9.11</v>
      </c>
      <c r="E26" s="54">
        <v>4.71</v>
      </c>
      <c r="F26" s="54">
        <v>0.79</v>
      </c>
      <c r="G26" s="54">
        <v>0.3</v>
      </c>
      <c r="H26" s="54">
        <v>0</v>
      </c>
      <c r="I26" s="54">
        <v>129.69999999999999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5" x14ac:dyDescent="0.25">
      <c r="B27" s="61" t="s">
        <v>3</v>
      </c>
      <c r="C27" s="54">
        <v>65982.559999999998</v>
      </c>
      <c r="D27" s="54">
        <v>24073.63</v>
      </c>
      <c r="E27" s="54">
        <v>5573.96</v>
      </c>
      <c r="F27" s="54">
        <v>30584.23</v>
      </c>
      <c r="G27" s="54">
        <v>630.88</v>
      </c>
      <c r="H27" s="54">
        <v>445.71</v>
      </c>
      <c r="I27" s="54">
        <v>127290.97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5" x14ac:dyDescent="0.25">
      <c r="B28" s="61" t="s">
        <v>112</v>
      </c>
      <c r="C28" s="54">
        <v>595918.53</v>
      </c>
      <c r="D28" s="54">
        <v>353860.04</v>
      </c>
      <c r="E28" s="54">
        <v>42650.27</v>
      </c>
      <c r="F28" s="54">
        <v>1629191.46</v>
      </c>
      <c r="G28" s="54">
        <v>77761.78</v>
      </c>
      <c r="H28" s="54">
        <v>2130.67</v>
      </c>
      <c r="I28" s="54">
        <v>2701512.75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2:57" ht="15" x14ac:dyDescent="0.25">
      <c r="B31" s="19"/>
      <c r="C31" s="19"/>
      <c r="D31" s="19"/>
      <c r="E31" s="19"/>
      <c r="F31" s="19"/>
      <c r="G31" s="19"/>
      <c r="H31" s="19"/>
      <c r="I31" s="19"/>
      <c r="J31" s="19"/>
    </row>
    <row r="32" spans="2:57" ht="15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5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5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5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5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5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5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5" x14ac:dyDescent="0.25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TIkeQqJpvWOXzgBqEdcR2lhutBSWTQPR28IP7dCTbTMIdwftpUM/Bw9Mqll9wDIIbriQv5HRcZBEBieYetWqVQ==" saltValue="v+ON7ujZ8muOg7EXZDiZMg==" spinCount="100000" sheet="1" objects="1" scenarios="1" pivotTables="0"/>
  <hyperlinks>
    <hyperlink ref="B1" location="Índice!A1" display="Índice" xr:uid="{0D50D4D3-7A67-42E8-B6BE-B932F3B2A1C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6"/>
  <sheetViews>
    <sheetView showGridLines="0" workbookViewId="0">
      <selection activeCell="K6" sqref="K6"/>
    </sheetView>
  </sheetViews>
  <sheetFormatPr defaultRowHeight="15" x14ac:dyDescent="0.25"/>
  <cols>
    <col min="1" max="9" width="14.7109375" customWidth="1"/>
  </cols>
  <sheetData>
    <row r="2" spans="1:13" x14ac:dyDescent="0.25">
      <c r="A2" s="6" t="s">
        <v>123</v>
      </c>
      <c r="F2" s="6"/>
      <c r="G2" s="7"/>
      <c r="H2" s="7"/>
      <c r="I2" s="7"/>
      <c r="J2" s="1"/>
      <c r="K2" s="1"/>
      <c r="L2" s="1"/>
      <c r="M2" s="1"/>
    </row>
    <row r="3" spans="1:13" ht="22.9" customHeight="1" x14ac:dyDescent="0.25">
      <c r="A3" s="15" t="s">
        <v>127</v>
      </c>
      <c r="B3" s="16" t="s">
        <v>124</v>
      </c>
      <c r="C3" s="16" t="s">
        <v>125</v>
      </c>
      <c r="D3" s="16" t="s">
        <v>2</v>
      </c>
      <c r="E3" s="16" t="s">
        <v>3</v>
      </c>
      <c r="F3" s="15" t="s">
        <v>126</v>
      </c>
      <c r="G3" s="15" t="s">
        <v>128</v>
      </c>
      <c r="H3" s="15" t="s">
        <v>8</v>
      </c>
      <c r="I3" s="116" t="s">
        <v>116</v>
      </c>
      <c r="J3" s="1"/>
      <c r="K3" s="1"/>
      <c r="L3" s="1"/>
      <c r="M3" s="1"/>
    </row>
    <row r="4" spans="1:13" ht="15.6" customHeight="1" x14ac:dyDescent="0.25">
      <c r="A4" s="5" t="s">
        <v>122</v>
      </c>
      <c r="B4" s="5" t="s">
        <v>122</v>
      </c>
      <c r="C4" s="5" t="s">
        <v>122</v>
      </c>
      <c r="D4" s="5" t="s">
        <v>122</v>
      </c>
      <c r="E4" s="5" t="s">
        <v>122</v>
      </c>
      <c r="F4" s="5" t="s">
        <v>122</v>
      </c>
      <c r="G4" s="5" t="s">
        <v>122</v>
      </c>
      <c r="H4" s="5" t="s">
        <v>122</v>
      </c>
      <c r="I4" s="116"/>
      <c r="J4" s="1"/>
      <c r="K4" s="1"/>
      <c r="L4" s="1"/>
      <c r="M4" s="1"/>
    </row>
    <row r="5" spans="1:13" x14ac:dyDescent="0.25">
      <c r="A5" s="13">
        <v>54352.54</v>
      </c>
      <c r="B5" s="11">
        <v>6912.92</v>
      </c>
      <c r="C5" s="3">
        <v>184040.12999999998</v>
      </c>
      <c r="D5" s="3">
        <v>311558.24000000005</v>
      </c>
      <c r="E5" s="3">
        <v>126137.39000000001</v>
      </c>
      <c r="F5" s="3">
        <v>339231.10000000003</v>
      </c>
      <c r="G5" s="3">
        <v>22284</v>
      </c>
      <c r="H5" s="3">
        <v>1627363.9700000002</v>
      </c>
      <c r="I5" s="3">
        <v>2671880.29</v>
      </c>
      <c r="J5" s="1"/>
      <c r="K5" s="1"/>
      <c r="L5" s="1"/>
      <c r="M5" s="1"/>
    </row>
    <row r="6" spans="1:13" x14ac:dyDescent="0.25">
      <c r="A6" s="17">
        <f>A5/$I$5</f>
        <v>2.034243083547729E-2</v>
      </c>
      <c r="B6" s="17">
        <f t="shared" ref="B6:I6" si="0">B5/$I$5</f>
        <v>2.5872865733816241E-3</v>
      </c>
      <c r="C6" s="17">
        <f t="shared" si="0"/>
        <v>6.8880380116131609E-2</v>
      </c>
      <c r="D6" s="17">
        <f t="shared" si="0"/>
        <v>0.11660636188157968</v>
      </c>
      <c r="E6" s="17">
        <f t="shared" si="0"/>
        <v>4.7209222086817375E-2</v>
      </c>
      <c r="F6" s="17">
        <f t="shared" si="0"/>
        <v>0.12696343517695549</v>
      </c>
      <c r="G6" s="17">
        <f t="shared" si="0"/>
        <v>8.3401940137071036E-3</v>
      </c>
      <c r="H6" s="17">
        <f t="shared" si="0"/>
        <v>0.60907068931594988</v>
      </c>
      <c r="I6" s="17">
        <f t="shared" si="0"/>
        <v>1</v>
      </c>
    </row>
  </sheetData>
  <mergeCells count="1">
    <mergeCell ref="I3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workbookViewId="0">
      <selection activeCell="R19" sqref="R19"/>
    </sheetView>
  </sheetViews>
  <sheetFormatPr defaultRowHeight="15" x14ac:dyDescent="0.25"/>
  <sheetData>
    <row r="1" spans="1:9" ht="51" x14ac:dyDescent="0.25">
      <c r="A1" s="8" t="s">
        <v>16</v>
      </c>
      <c r="B1" s="15" t="s">
        <v>127</v>
      </c>
      <c r="C1" s="16" t="s">
        <v>124</v>
      </c>
      <c r="D1" s="16" t="s">
        <v>125</v>
      </c>
      <c r="E1" s="16" t="s">
        <v>2</v>
      </c>
      <c r="F1" s="16" t="s">
        <v>3</v>
      </c>
      <c r="G1" s="15" t="s">
        <v>126</v>
      </c>
      <c r="H1" s="15" t="s">
        <v>128</v>
      </c>
      <c r="I1" s="15" t="s">
        <v>8</v>
      </c>
    </row>
    <row r="2" spans="1:9" x14ac:dyDescent="0.25">
      <c r="A2" s="9" t="s">
        <v>15</v>
      </c>
      <c r="B2" s="13">
        <f>3245+14641+965</f>
        <v>18851</v>
      </c>
      <c r="C2" s="11">
        <v>1527.81</v>
      </c>
      <c r="D2" s="3">
        <v>70757.94</v>
      </c>
      <c r="E2" s="3">
        <v>73878.929999999993</v>
      </c>
      <c r="F2" s="3">
        <v>66099.820000000007</v>
      </c>
      <c r="G2" s="3">
        <v>8661.01</v>
      </c>
      <c r="H2" s="3">
        <v>1230</v>
      </c>
      <c r="I2" s="3">
        <v>353142.59</v>
      </c>
    </row>
    <row r="3" spans="1:9" x14ac:dyDescent="0.25">
      <c r="A3" s="10" t="s">
        <v>14</v>
      </c>
      <c r="B3" s="14">
        <v>8747.9699999999993</v>
      </c>
      <c r="C3" s="12">
        <v>1606.65</v>
      </c>
      <c r="D3" s="4">
        <v>11678.53</v>
      </c>
      <c r="E3" s="4">
        <v>36757.879999999997</v>
      </c>
      <c r="F3" s="4">
        <v>16432.34</v>
      </c>
      <c r="G3" s="4">
        <v>10939.8</v>
      </c>
      <c r="H3" s="4">
        <v>3575</v>
      </c>
      <c r="I3" s="4">
        <v>226653.08</v>
      </c>
    </row>
    <row r="4" spans="1:9" x14ac:dyDescent="0.25">
      <c r="A4" s="9" t="s">
        <v>107</v>
      </c>
      <c r="B4" s="13">
        <v>9718.4</v>
      </c>
      <c r="C4" s="11">
        <v>204.52</v>
      </c>
      <c r="D4" s="3">
        <v>14551.33</v>
      </c>
      <c r="E4" s="3">
        <v>12606.9</v>
      </c>
      <c r="F4" s="3">
        <v>16409.13</v>
      </c>
      <c r="G4" s="3">
        <v>74545.72</v>
      </c>
      <c r="H4" s="3">
        <v>3160</v>
      </c>
      <c r="I4" s="3">
        <v>94604.36</v>
      </c>
    </row>
    <row r="5" spans="1:9" x14ac:dyDescent="0.25">
      <c r="A5" s="10" t="s">
        <v>12</v>
      </c>
      <c r="B5" s="14">
        <v>5224.07</v>
      </c>
      <c r="C5" s="12">
        <v>1513.02</v>
      </c>
      <c r="D5" s="4">
        <v>73692.929999999993</v>
      </c>
      <c r="E5" s="4">
        <v>186922.94</v>
      </c>
      <c r="F5" s="4">
        <v>26111.26</v>
      </c>
      <c r="G5" s="4">
        <v>237128.75</v>
      </c>
      <c r="H5" s="4">
        <v>5004</v>
      </c>
      <c r="I5" s="4">
        <v>919195.11</v>
      </c>
    </row>
    <row r="6" spans="1:9" x14ac:dyDescent="0.25">
      <c r="A6" s="9" t="s">
        <v>13</v>
      </c>
      <c r="B6" s="13">
        <v>10576.84</v>
      </c>
      <c r="C6" s="11">
        <v>2038.4</v>
      </c>
      <c r="D6" s="3">
        <v>13244.36</v>
      </c>
      <c r="E6" s="3">
        <v>1391.57</v>
      </c>
      <c r="F6" s="3">
        <v>614.46</v>
      </c>
      <c r="G6" s="3">
        <v>7955.82</v>
      </c>
      <c r="H6" s="3">
        <v>9184</v>
      </c>
      <c r="I6" s="3">
        <v>33546.06</v>
      </c>
    </row>
    <row r="7" spans="1:9" x14ac:dyDescent="0.25">
      <c r="A7" s="10" t="s">
        <v>108</v>
      </c>
      <c r="B7" s="14">
        <v>1234.26</v>
      </c>
      <c r="C7" s="12">
        <v>22.52</v>
      </c>
      <c r="D7" s="4">
        <v>115.04</v>
      </c>
      <c r="E7" s="4">
        <v>0.02</v>
      </c>
      <c r="F7" s="4">
        <v>470.38</v>
      </c>
      <c r="G7" s="4">
        <v>0</v>
      </c>
      <c r="H7" s="4">
        <v>131</v>
      </c>
      <c r="I7" s="4">
        <v>222.77</v>
      </c>
    </row>
    <row r="8" spans="1:9" x14ac:dyDescent="0.25">
      <c r="A8" s="10"/>
      <c r="B8" s="14"/>
      <c r="C8" s="12"/>
      <c r="D8" s="4"/>
      <c r="E8" s="4"/>
      <c r="F8" s="4"/>
      <c r="G8" s="4"/>
      <c r="H8" s="4"/>
      <c r="I8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97D9-B345-4F3E-B26E-0E5D6863E144}">
  <dimension ref="B1:P29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15" width="10.7109375" style="20" customWidth="1"/>
    <col min="16" max="16" width="15.7109375" style="20" customWidth="1"/>
    <col min="17" max="16384" width="9.140625" style="20"/>
  </cols>
  <sheetData>
    <row r="1" spans="2:16" ht="15" x14ac:dyDescent="0.2">
      <c r="B1" s="18" t="s">
        <v>190</v>
      </c>
    </row>
    <row r="3" spans="2:16" x14ac:dyDescent="0.2">
      <c r="B3" s="7" t="s">
        <v>425</v>
      </c>
    </row>
    <row r="4" spans="2:16" x14ac:dyDescent="0.2">
      <c r="B4" s="7"/>
    </row>
    <row r="9" spans="2:16" hidden="1" x14ac:dyDescent="0.2">
      <c r="B9" s="52" t="s">
        <v>152</v>
      </c>
      <c r="C9" s="20" t="s" vm="7">
        <v>145</v>
      </c>
    </row>
    <row r="10" spans="2:16" hidden="1" x14ac:dyDescent="0.2">
      <c r="B10" s="52" t="s">
        <v>150</v>
      </c>
      <c r="C10" s="20" t="s" vm="10">
        <v>154</v>
      </c>
    </row>
    <row r="12" spans="2:16" hidden="1" x14ac:dyDescent="0.2">
      <c r="B12" s="50"/>
      <c r="C12" s="49" t="s">
        <v>6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2:16" x14ac:dyDescent="0.2">
      <c r="B13" s="50"/>
      <c r="C13" s="103" t="s">
        <v>15</v>
      </c>
      <c r="D13" s="104"/>
      <c r="E13" s="103" t="s">
        <v>14</v>
      </c>
      <c r="F13" s="104"/>
      <c r="G13" s="103" t="s">
        <v>194</v>
      </c>
      <c r="H13" s="104"/>
      <c r="I13" s="103" t="s">
        <v>12</v>
      </c>
      <c r="J13" s="104"/>
      <c r="K13" s="103" t="s">
        <v>13</v>
      </c>
      <c r="L13" s="104"/>
      <c r="M13" s="103" t="s">
        <v>195</v>
      </c>
      <c r="N13" s="104"/>
      <c r="O13" s="103" t="s">
        <v>192</v>
      </c>
      <c r="P13" s="103" t="s">
        <v>171</v>
      </c>
    </row>
    <row r="14" spans="2:16" s="58" customFormat="1" ht="25.5" x14ac:dyDescent="0.25">
      <c r="B14" s="57" t="s">
        <v>170</v>
      </c>
      <c r="C14" s="21" t="s">
        <v>117</v>
      </c>
      <c r="D14" s="21" t="s">
        <v>172</v>
      </c>
      <c r="E14" s="21" t="s">
        <v>117</v>
      </c>
      <c r="F14" s="21" t="s">
        <v>172</v>
      </c>
      <c r="G14" s="21" t="s">
        <v>117</v>
      </c>
      <c r="H14" s="21" t="s">
        <v>172</v>
      </c>
      <c r="I14" s="21" t="s">
        <v>117</v>
      </c>
      <c r="J14" s="21" t="s">
        <v>172</v>
      </c>
      <c r="K14" s="21" t="s">
        <v>117</v>
      </c>
      <c r="L14" s="21" t="s">
        <v>172</v>
      </c>
      <c r="M14" s="21" t="s">
        <v>117</v>
      </c>
      <c r="N14" s="21" t="s">
        <v>172</v>
      </c>
      <c r="O14" s="104"/>
      <c r="P14" s="104"/>
    </row>
    <row r="15" spans="2:16" s="26" customFormat="1" ht="12" x14ac:dyDescent="0.2">
      <c r="B15" s="62" t="s">
        <v>4</v>
      </c>
      <c r="C15" s="54">
        <v>38031</v>
      </c>
      <c r="D15" s="56">
        <v>0.57539904682653753</v>
      </c>
      <c r="E15" s="54">
        <v>22096</v>
      </c>
      <c r="F15" s="56">
        <v>0.33430667977910583</v>
      </c>
      <c r="G15" s="54">
        <v>357</v>
      </c>
      <c r="H15" s="56">
        <v>5.4013162871624177E-3</v>
      </c>
      <c r="I15" s="54">
        <v>4771</v>
      </c>
      <c r="J15" s="56">
        <v>7.2183977607988503E-2</v>
      </c>
      <c r="K15" s="54">
        <v>706</v>
      </c>
      <c r="L15" s="56">
        <v>1.06815946743324E-2</v>
      </c>
      <c r="M15" s="54">
        <v>134</v>
      </c>
      <c r="N15" s="56">
        <v>2.0273848248732883E-3</v>
      </c>
      <c r="O15" s="54">
        <v>66095</v>
      </c>
      <c r="P15" s="56">
        <v>1</v>
      </c>
    </row>
    <row r="16" spans="2:16" s="26" customFormat="1" ht="12" x14ac:dyDescent="0.2">
      <c r="B16" s="62" t="s">
        <v>9</v>
      </c>
      <c r="C16" s="54">
        <v>206</v>
      </c>
      <c r="D16" s="56">
        <v>0.5786516853932584</v>
      </c>
      <c r="E16" s="54">
        <v>64</v>
      </c>
      <c r="F16" s="56">
        <v>0.1797752808988764</v>
      </c>
      <c r="G16" s="54">
        <v>7</v>
      </c>
      <c r="H16" s="56">
        <v>1.9662921348314606E-2</v>
      </c>
      <c r="I16" s="54">
        <v>25</v>
      </c>
      <c r="J16" s="56">
        <v>7.02247191011236E-2</v>
      </c>
      <c r="K16" s="54">
        <v>4</v>
      </c>
      <c r="L16" s="56">
        <v>1.1235955056179775E-2</v>
      </c>
      <c r="M16" s="54">
        <v>50</v>
      </c>
      <c r="N16" s="56">
        <v>0.1404494382022472</v>
      </c>
      <c r="O16" s="54">
        <v>356</v>
      </c>
      <c r="P16" s="56">
        <v>1</v>
      </c>
    </row>
    <row r="17" spans="2:16" s="26" customFormat="1" ht="12" x14ac:dyDescent="0.2">
      <c r="B17" s="62" t="s">
        <v>162</v>
      </c>
      <c r="C17" s="54">
        <v>31877</v>
      </c>
      <c r="D17" s="56">
        <v>0.42468691713296031</v>
      </c>
      <c r="E17" s="54">
        <v>23807</v>
      </c>
      <c r="F17" s="56">
        <v>0.31717292832400745</v>
      </c>
      <c r="G17" s="54">
        <v>791</v>
      </c>
      <c r="H17" s="56">
        <v>1.0538236077804424E-2</v>
      </c>
      <c r="I17" s="54">
        <v>15957</v>
      </c>
      <c r="J17" s="56">
        <v>0.21258992805755395</v>
      </c>
      <c r="K17" s="54">
        <v>2450</v>
      </c>
      <c r="L17" s="56">
        <v>3.2640554223288036E-2</v>
      </c>
      <c r="M17" s="54">
        <v>178</v>
      </c>
      <c r="N17" s="56">
        <v>2.3714361843858245E-3</v>
      </c>
      <c r="O17" s="54">
        <v>75060</v>
      </c>
      <c r="P17" s="56">
        <v>1</v>
      </c>
    </row>
    <row r="18" spans="2:16" s="26" customFormat="1" ht="12" x14ac:dyDescent="0.2">
      <c r="B18" s="62" t="s">
        <v>163</v>
      </c>
      <c r="C18" s="54">
        <v>48083</v>
      </c>
      <c r="D18" s="56">
        <v>0.59184904359813895</v>
      </c>
      <c r="E18" s="54">
        <v>20975</v>
      </c>
      <c r="F18" s="56">
        <v>0.25817926688166221</v>
      </c>
      <c r="G18" s="54">
        <v>336</v>
      </c>
      <c r="H18" s="56">
        <v>4.1357918318111319E-3</v>
      </c>
      <c r="I18" s="54">
        <v>3156</v>
      </c>
      <c r="J18" s="56">
        <v>3.8846901848797417E-2</v>
      </c>
      <c r="K18" s="54">
        <v>951</v>
      </c>
      <c r="L18" s="56">
        <v>1.1705767952536866E-2</v>
      </c>
      <c r="M18" s="54">
        <v>7741</v>
      </c>
      <c r="N18" s="56">
        <v>9.5283227887053498E-2</v>
      </c>
      <c r="O18" s="54">
        <v>81242</v>
      </c>
      <c r="P18" s="56">
        <v>1</v>
      </c>
    </row>
    <row r="19" spans="2:16" s="26" customFormat="1" ht="12" x14ac:dyDescent="0.2">
      <c r="B19" s="62" t="s">
        <v>10</v>
      </c>
      <c r="C19" s="54">
        <v>5275</v>
      </c>
      <c r="D19" s="56">
        <v>0.41669958132553914</v>
      </c>
      <c r="E19" s="54">
        <v>5130</v>
      </c>
      <c r="F19" s="56">
        <v>0.40524528003791771</v>
      </c>
      <c r="G19" s="54">
        <v>62</v>
      </c>
      <c r="H19" s="56">
        <v>4.8977012402243465E-3</v>
      </c>
      <c r="I19" s="54">
        <v>1979</v>
      </c>
      <c r="J19" s="56">
        <v>0.15633146378070939</v>
      </c>
      <c r="K19" s="54">
        <v>195</v>
      </c>
      <c r="L19" s="56">
        <v>1.5404060352318508E-2</v>
      </c>
      <c r="M19" s="54">
        <v>18</v>
      </c>
      <c r="N19" s="56">
        <v>1.4219132632909393E-3</v>
      </c>
      <c r="O19" s="54">
        <v>12659</v>
      </c>
      <c r="P19" s="56">
        <v>1</v>
      </c>
    </row>
    <row r="20" spans="2:16" s="26" customFormat="1" ht="12" x14ac:dyDescent="0.2">
      <c r="B20" s="62" t="s">
        <v>11</v>
      </c>
      <c r="C20" s="54">
        <v>59</v>
      </c>
      <c r="D20" s="56">
        <v>0.1282608695652174</v>
      </c>
      <c r="E20" s="54">
        <v>99</v>
      </c>
      <c r="F20" s="56">
        <v>0.21521739130434783</v>
      </c>
      <c r="G20" s="54">
        <v>4</v>
      </c>
      <c r="H20" s="56">
        <v>8.6956521739130436E-3</v>
      </c>
      <c r="I20" s="54">
        <v>295</v>
      </c>
      <c r="J20" s="56">
        <v>0.64130434782608692</v>
      </c>
      <c r="K20" s="54">
        <v>3</v>
      </c>
      <c r="L20" s="56">
        <v>6.5217391304347823E-3</v>
      </c>
      <c r="M20" s="54">
        <v>0</v>
      </c>
      <c r="N20" s="56">
        <v>0</v>
      </c>
      <c r="O20" s="54">
        <v>460</v>
      </c>
      <c r="P20" s="56">
        <v>1</v>
      </c>
    </row>
    <row r="21" spans="2:16" s="26" customFormat="1" ht="12" x14ac:dyDescent="0.2">
      <c r="B21" s="62" t="s">
        <v>164</v>
      </c>
      <c r="C21" s="54">
        <v>961</v>
      </c>
      <c r="D21" s="56">
        <v>0.51917882225823875</v>
      </c>
      <c r="E21" s="54">
        <v>502</v>
      </c>
      <c r="F21" s="56">
        <v>0.27120475418692597</v>
      </c>
      <c r="G21" s="54">
        <v>28</v>
      </c>
      <c r="H21" s="56">
        <v>1.5126958400864398E-2</v>
      </c>
      <c r="I21" s="54">
        <v>159</v>
      </c>
      <c r="J21" s="56">
        <v>8.5899513776337116E-2</v>
      </c>
      <c r="K21" s="54">
        <v>183</v>
      </c>
      <c r="L21" s="56">
        <v>9.8865478119935166E-2</v>
      </c>
      <c r="M21" s="54">
        <v>18</v>
      </c>
      <c r="N21" s="56">
        <v>9.7244732576985422E-3</v>
      </c>
      <c r="O21" s="54">
        <v>1851</v>
      </c>
      <c r="P21" s="56">
        <v>1</v>
      </c>
    </row>
    <row r="22" spans="2:16" s="26" customFormat="1" ht="12" x14ac:dyDescent="0.2">
      <c r="B22" s="62" t="s">
        <v>165</v>
      </c>
      <c r="C22" s="54">
        <v>21409</v>
      </c>
      <c r="D22" s="56">
        <v>0.60671068665514216</v>
      </c>
      <c r="E22" s="54">
        <v>9249</v>
      </c>
      <c r="F22" s="56">
        <v>0.26210785841811429</v>
      </c>
      <c r="G22" s="54">
        <v>294</v>
      </c>
      <c r="H22" s="56">
        <v>8.3316802221781398E-3</v>
      </c>
      <c r="I22" s="54">
        <v>3746</v>
      </c>
      <c r="J22" s="56">
        <v>0.10615807521183439</v>
      </c>
      <c r="K22" s="54">
        <v>584</v>
      </c>
      <c r="L22" s="56">
        <v>1.6550004250857255E-2</v>
      </c>
      <c r="M22" s="54">
        <v>5</v>
      </c>
      <c r="N22" s="56">
        <v>1.4169524187377787E-4</v>
      </c>
      <c r="O22" s="54">
        <v>35287</v>
      </c>
      <c r="P22" s="56">
        <v>1</v>
      </c>
    </row>
    <row r="23" spans="2:16" s="26" customFormat="1" ht="1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 s="26" customFormat="1" ht="1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2:16" s="26" customFormat="1" ht="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2:16" s="26" customFormat="1" ht="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2:16" s="26" customFormat="1" ht="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2:16" s="26" customFormat="1" ht="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2:16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</sheetData>
  <sheetProtection algorithmName="SHA-512" hashValue="K78gNuB7CoQsML9BJS5N46w7F49p+M56sBIlqstFUWHJnfB37wjVxEaCjr+G7DwrDbppJn4ZwoFxY5CDnOY+pg==" saltValue="SuW0e2Ve9Xx3m2Q1HW3nhw==" spinCount="100000" sheet="1" objects="1" scenarios="1" pivotTables="0"/>
  <mergeCells count="8">
    <mergeCell ref="O13:O14"/>
    <mergeCell ref="P13:P14"/>
    <mergeCell ref="C13:D13"/>
    <mergeCell ref="E13:F13"/>
    <mergeCell ref="G13:H13"/>
    <mergeCell ref="I13:J13"/>
    <mergeCell ref="K13:L13"/>
    <mergeCell ref="M13:N13"/>
  </mergeCells>
  <hyperlinks>
    <hyperlink ref="B1" location="Índice!A1" display="Índice" xr:uid="{B12100FA-A5F5-44C2-A43F-17F86307CD31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248B-F2B3-4B01-AE92-4EA154386BE5}">
  <dimension ref="B1:BE50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9" width="10.7109375" style="20" customWidth="1"/>
    <col min="10" max="16" width="20.7109375" style="20" customWidth="1"/>
    <col min="17" max="16384" width="9.140625" style="20"/>
  </cols>
  <sheetData>
    <row r="1" spans="2:57" ht="15" x14ac:dyDescent="0.2">
      <c r="B1" s="18" t="s">
        <v>190</v>
      </c>
    </row>
    <row r="3" spans="2:57" x14ac:dyDescent="0.2">
      <c r="B3" s="7" t="s">
        <v>208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57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57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57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9" spans="2:57" hidden="1" x14ac:dyDescent="0.2">
      <c r="B9" s="52" t="s">
        <v>152</v>
      </c>
      <c r="C9" s="20" t="s" vm="5">
        <v>145</v>
      </c>
    </row>
    <row r="10" spans="2:57" hidden="1" x14ac:dyDescent="0.2">
      <c r="B10" s="52" t="s">
        <v>150</v>
      </c>
      <c r="C10" s="20" t="s" vm="9">
        <v>154</v>
      </c>
    </row>
    <row r="12" spans="2:57" s="59" customFormat="1" ht="15" hidden="1" x14ac:dyDescent="0.25">
      <c r="B12" s="49" t="s">
        <v>205</v>
      </c>
      <c r="C12" s="49" t="s">
        <v>173</v>
      </c>
      <c r="D12" s="50"/>
      <c r="E12" s="50"/>
      <c r="F12" s="50"/>
      <c r="G12" s="50"/>
      <c r="H12" s="50"/>
      <c r="I12" s="5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2:57" s="55" customFormat="1" ht="15" x14ac:dyDescent="0.25">
      <c r="B13" s="57" t="s">
        <v>170</v>
      </c>
      <c r="C13" s="21" t="s">
        <v>15</v>
      </c>
      <c r="D13" s="21" t="s">
        <v>14</v>
      </c>
      <c r="E13" s="21" t="s">
        <v>194</v>
      </c>
      <c r="F13" s="21" t="s">
        <v>12</v>
      </c>
      <c r="G13" s="21" t="s">
        <v>13</v>
      </c>
      <c r="H13" s="21" t="s">
        <v>195</v>
      </c>
      <c r="I13" s="21" t="s">
        <v>112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s="21" customFormat="1" ht="15" x14ac:dyDescent="0.25">
      <c r="B14" s="63" t="s">
        <v>4</v>
      </c>
      <c r="C14" s="54">
        <v>59898.3</v>
      </c>
      <c r="D14" s="54">
        <v>50115.07</v>
      </c>
      <c r="E14" s="54">
        <v>9593.58</v>
      </c>
      <c r="F14" s="54">
        <v>123573.56</v>
      </c>
      <c r="G14" s="54">
        <v>1802.28</v>
      </c>
      <c r="H14" s="54">
        <v>30.01</v>
      </c>
      <c r="I14" s="54">
        <v>245012.8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</row>
    <row r="15" spans="2:57" s="60" customFormat="1" ht="15" x14ac:dyDescent="0.25">
      <c r="B15" s="63" t="s">
        <v>9</v>
      </c>
      <c r="C15" s="54">
        <v>73.319999999999993</v>
      </c>
      <c r="D15" s="54">
        <v>62.98</v>
      </c>
      <c r="E15" s="54">
        <v>21.65</v>
      </c>
      <c r="F15" s="54">
        <v>203.2</v>
      </c>
      <c r="G15" s="54">
        <v>9.8699999999999992</v>
      </c>
      <c r="H15" s="54">
        <v>20.07</v>
      </c>
      <c r="I15" s="54">
        <v>391.09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s="26" customFormat="1" ht="15" x14ac:dyDescent="0.25">
      <c r="B16" s="63" t="s">
        <v>162</v>
      </c>
      <c r="C16" s="54">
        <v>29245.34</v>
      </c>
      <c r="D16" s="54">
        <v>71727.61</v>
      </c>
      <c r="E16" s="54">
        <v>7642.46</v>
      </c>
      <c r="F16" s="54">
        <v>353264.59</v>
      </c>
      <c r="G16" s="54">
        <v>8205.93</v>
      </c>
      <c r="H16" s="54">
        <v>52.33</v>
      </c>
      <c r="I16" s="54">
        <v>470138.26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2:57" s="26" customFormat="1" ht="15" x14ac:dyDescent="0.25">
      <c r="B17" s="63" t="s">
        <v>163</v>
      </c>
      <c r="C17" s="54">
        <v>13360.87</v>
      </c>
      <c r="D17" s="54">
        <v>7703.49</v>
      </c>
      <c r="E17" s="54">
        <v>5534.74</v>
      </c>
      <c r="F17" s="54">
        <v>25684.959999999999</v>
      </c>
      <c r="G17" s="54">
        <v>569.44000000000005</v>
      </c>
      <c r="H17" s="54">
        <v>919.79</v>
      </c>
      <c r="I17" s="54">
        <v>53773.29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2:57" s="26" customFormat="1" ht="15" x14ac:dyDescent="0.25">
      <c r="B18" s="63" t="s">
        <v>10</v>
      </c>
      <c r="C18" s="54">
        <v>3457.2</v>
      </c>
      <c r="D18" s="54">
        <v>12153.93</v>
      </c>
      <c r="E18" s="54">
        <v>263.5</v>
      </c>
      <c r="F18" s="54">
        <v>25484.560000000001</v>
      </c>
      <c r="G18" s="54">
        <v>560.32000000000005</v>
      </c>
      <c r="H18" s="54">
        <v>0.55000000000000004</v>
      </c>
      <c r="I18" s="54">
        <v>41920.06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s="26" customFormat="1" ht="15" x14ac:dyDescent="0.25">
      <c r="B19" s="63" t="s">
        <v>11</v>
      </c>
      <c r="C19" s="54">
        <v>28.48</v>
      </c>
      <c r="D19" s="54">
        <v>255.74</v>
      </c>
      <c r="E19" s="54">
        <v>29.9</v>
      </c>
      <c r="F19" s="54">
        <v>5477.98</v>
      </c>
      <c r="G19" s="54">
        <v>2.5099999999999998</v>
      </c>
      <c r="H19" s="54">
        <v>0</v>
      </c>
      <c r="I19" s="54">
        <v>5794.61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s="26" customFormat="1" ht="15" x14ac:dyDescent="0.25">
      <c r="B20" s="63" t="s">
        <v>164</v>
      </c>
      <c r="C20" s="54">
        <v>487.84</v>
      </c>
      <c r="D20" s="54">
        <v>384.19</v>
      </c>
      <c r="E20" s="54">
        <v>104.33</v>
      </c>
      <c r="F20" s="54">
        <v>472.27</v>
      </c>
      <c r="G20" s="54">
        <v>169.5</v>
      </c>
      <c r="H20" s="54">
        <v>2.1800000000000002</v>
      </c>
      <c r="I20" s="54">
        <v>1620.31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2:57" s="26" customFormat="1" ht="15" x14ac:dyDescent="0.25">
      <c r="B21" s="63" t="s">
        <v>165</v>
      </c>
      <c r="C21" s="54">
        <v>26298.19</v>
      </c>
      <c r="D21" s="54">
        <v>15385.03</v>
      </c>
      <c r="E21" s="54">
        <v>1682.87</v>
      </c>
      <c r="F21" s="54">
        <v>30753.75</v>
      </c>
      <c r="G21" s="54">
        <v>1704.02</v>
      </c>
      <c r="H21" s="54">
        <v>0.16</v>
      </c>
      <c r="I21" s="54">
        <v>75824.02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2:57" s="26" customFormat="1" ht="15" x14ac:dyDescent="0.25">
      <c r="B22" s="61" t="s">
        <v>112</v>
      </c>
      <c r="C22" s="54">
        <v>132849.54</v>
      </c>
      <c r="D22" s="54">
        <v>157788.04</v>
      </c>
      <c r="E22" s="54">
        <v>24873.03</v>
      </c>
      <c r="F22" s="54">
        <v>564914.87</v>
      </c>
      <c r="G22" s="54">
        <v>13023.87</v>
      </c>
      <c r="H22" s="54">
        <v>1025.0899999999999</v>
      </c>
      <c r="I22" s="54">
        <v>894474.44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2:57" s="26" customFormat="1" ht="15" x14ac:dyDescent="0.25">
      <c r="B23"/>
      <c r="C23"/>
      <c r="D23"/>
      <c r="E23"/>
      <c r="F23"/>
      <c r="G23"/>
      <c r="H23"/>
      <c r="I23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2:57" s="26" customFormat="1" ht="15" x14ac:dyDescent="0.25">
      <c r="B24"/>
      <c r="C24"/>
      <c r="D24"/>
      <c r="E24"/>
      <c r="F24"/>
      <c r="G24"/>
      <c r="H24"/>
      <c r="I24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</row>
    <row r="25" spans="2:57" s="26" customFormat="1" ht="15" x14ac:dyDescent="0.25">
      <c r="B25"/>
      <c r="C25"/>
      <c r="D25"/>
      <c r="E25"/>
      <c r="F25"/>
      <c r="G25"/>
      <c r="H25"/>
      <c r="I2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2:57" s="26" customFormat="1" ht="15" x14ac:dyDescent="0.25">
      <c r="B26"/>
      <c r="C26"/>
      <c r="D26"/>
      <c r="E26"/>
      <c r="F26"/>
      <c r="G26"/>
      <c r="H26"/>
      <c r="I2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s="26" customFormat="1" ht="15" x14ac:dyDescent="0.25">
      <c r="B27"/>
      <c r="C27"/>
      <c r="D27"/>
      <c r="E27"/>
      <c r="F27"/>
      <c r="G27"/>
      <c r="H27"/>
      <c r="I2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2:57" s="26" customFormat="1" ht="15" x14ac:dyDescent="0.25">
      <c r="B28"/>
      <c r="C28"/>
      <c r="D28"/>
      <c r="E28"/>
      <c r="F28"/>
      <c r="G28"/>
      <c r="H28"/>
      <c r="I2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2:57" s="26" customFormat="1" ht="15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2:57" ht="15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2:57" ht="15" x14ac:dyDescent="0.25">
      <c r="B31" s="19"/>
      <c r="C31" s="19"/>
      <c r="D31" s="19"/>
      <c r="E31" s="19"/>
      <c r="F31" s="19"/>
      <c r="G31" s="19"/>
      <c r="H31" s="19"/>
      <c r="I31" s="19"/>
      <c r="J31" s="19"/>
    </row>
    <row r="32" spans="2:57" ht="15" x14ac:dyDescent="0.25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5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5" x14ac:dyDescent="0.25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5" x14ac:dyDescent="0.25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5" x14ac:dyDescent="0.25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5" x14ac:dyDescent="0.25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5" x14ac:dyDescent="0.25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5" x14ac:dyDescent="0.25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5" x14ac:dyDescent="0.25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5" x14ac:dyDescent="0.25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5" x14ac:dyDescent="0.25">
      <c r="B43" s="19"/>
      <c r="C43" s="19"/>
      <c r="D43" s="19"/>
      <c r="E43" s="19"/>
      <c r="F43" s="19"/>
      <c r="G43" s="19"/>
    </row>
    <row r="44" spans="2:10" ht="15" x14ac:dyDescent="0.25">
      <c r="B44" s="19"/>
      <c r="C44" s="19"/>
      <c r="D44" s="19"/>
      <c r="E44" s="19"/>
      <c r="F44" s="19"/>
      <c r="G44" s="19"/>
    </row>
    <row r="45" spans="2:10" ht="15" x14ac:dyDescent="0.25">
      <c r="B45" s="19"/>
      <c r="C45" s="19"/>
      <c r="D45" s="19"/>
      <c r="E45" s="19"/>
      <c r="F45" s="19"/>
      <c r="G45" s="19"/>
    </row>
    <row r="46" spans="2:10" ht="15" x14ac:dyDescent="0.25">
      <c r="B46" s="19"/>
      <c r="C46" s="19"/>
      <c r="D46" s="19"/>
      <c r="E46" s="19"/>
      <c r="F46" s="19"/>
      <c r="G46" s="19"/>
    </row>
    <row r="47" spans="2:10" ht="15" x14ac:dyDescent="0.25">
      <c r="B47" s="19"/>
      <c r="C47" s="19"/>
      <c r="D47" s="19"/>
      <c r="E47" s="19"/>
      <c r="F47" s="19"/>
      <c r="G47" s="19"/>
    </row>
    <row r="48" spans="2:10" ht="15" x14ac:dyDescent="0.25">
      <c r="B48" s="19"/>
      <c r="C48" s="19"/>
      <c r="D48" s="19"/>
      <c r="E48" s="19"/>
      <c r="F48" s="19"/>
      <c r="G48" s="19"/>
    </row>
    <row r="49" spans="2:7" ht="15" x14ac:dyDescent="0.25">
      <c r="B49" s="19"/>
      <c r="C49" s="19"/>
      <c r="D49" s="19"/>
      <c r="E49" s="19"/>
      <c r="F49" s="19"/>
      <c r="G49" s="19"/>
    </row>
    <row r="50" spans="2:7" ht="15" x14ac:dyDescent="0.25">
      <c r="B50" s="19"/>
      <c r="C50" s="19"/>
      <c r="D50" s="19"/>
      <c r="E50" s="19"/>
      <c r="F50" s="19"/>
      <c r="G50" s="19"/>
    </row>
  </sheetData>
  <sheetProtection algorithmName="SHA-512" hashValue="XnbeISGvV2zQtM3ztWM4pEO+FovE580++hDYE4/IYOcMNUX3W3KDSGGqkNsLbbZGJWeyljN5UQlpA1bfInAetg==" saltValue="feIwc8lldjxBUGJqCk8AWw==" spinCount="100000" sheet="1" objects="1" scenarios="1" pivotTables="0"/>
  <hyperlinks>
    <hyperlink ref="B1" location="Índice!A1" display="Índice" xr:uid="{0B069F3A-D657-49EA-B88B-FB62EFB8DB07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117"/>
  <sheetViews>
    <sheetView showGridLines="0" topLeftCell="B1" zoomScaleNormal="100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126.140625" style="20" bestFit="1" customWidth="1"/>
    <col min="3" max="3" width="16.28515625" style="20" bestFit="1" customWidth="1"/>
    <col min="4" max="4" width="9.140625" style="20" bestFit="1" customWidth="1"/>
    <col min="5" max="5" width="12.28515625" style="20" bestFit="1" customWidth="1"/>
    <col min="6" max="16384" width="9.140625" style="20"/>
  </cols>
  <sheetData>
    <row r="1" spans="2:5" ht="15" x14ac:dyDescent="0.2">
      <c r="B1" s="18" t="s">
        <v>190</v>
      </c>
    </row>
    <row r="3" spans="2:5" s="64" customFormat="1" ht="20.45" customHeight="1" x14ac:dyDescent="0.25">
      <c r="B3" s="117" t="s">
        <v>426</v>
      </c>
      <c r="C3" s="117"/>
      <c r="D3" s="117"/>
      <c r="E3" s="117"/>
    </row>
    <row r="4" spans="2:5" ht="18" customHeight="1" x14ac:dyDescent="0.2">
      <c r="B4" s="49" t="s">
        <v>187</v>
      </c>
      <c r="C4" s="50" t="s">
        <v>169</v>
      </c>
      <c r="D4" s="50" t="s">
        <v>1</v>
      </c>
      <c r="E4" s="50" t="s">
        <v>185</v>
      </c>
    </row>
    <row r="5" spans="2:5" ht="18" customHeight="1" x14ac:dyDescent="0.2">
      <c r="B5" s="65" t="s">
        <v>17</v>
      </c>
      <c r="C5" s="26"/>
      <c r="D5" s="26"/>
      <c r="E5" s="26"/>
    </row>
    <row r="6" spans="2:5" ht="18" customHeight="1" x14ac:dyDescent="0.2">
      <c r="B6" s="66" t="s">
        <v>177</v>
      </c>
      <c r="C6" s="26"/>
      <c r="D6" s="26"/>
      <c r="E6" s="26"/>
    </row>
    <row r="7" spans="2:5" ht="18" customHeight="1" x14ac:dyDescent="0.2">
      <c r="B7" s="67" t="s">
        <v>18</v>
      </c>
      <c r="C7" s="68">
        <v>74192</v>
      </c>
      <c r="D7" s="68">
        <v>2971534.22</v>
      </c>
      <c r="E7" s="68">
        <v>0</v>
      </c>
    </row>
    <row r="8" spans="2:5" ht="18" customHeight="1" x14ac:dyDescent="0.2">
      <c r="B8" s="67" t="s">
        <v>29</v>
      </c>
      <c r="C8" s="68">
        <v>74916</v>
      </c>
      <c r="D8" s="68">
        <v>159059.54</v>
      </c>
      <c r="E8" s="68">
        <v>0</v>
      </c>
    </row>
    <row r="9" spans="2:5" ht="18" customHeight="1" x14ac:dyDescent="0.2">
      <c r="B9" s="67" t="s">
        <v>30</v>
      </c>
      <c r="C9" s="68">
        <v>67744</v>
      </c>
      <c r="D9" s="68">
        <v>1100481.22</v>
      </c>
      <c r="E9" s="68">
        <v>0</v>
      </c>
    </row>
    <row r="10" spans="2:5" ht="18" customHeight="1" x14ac:dyDescent="0.2">
      <c r="B10" s="66" t="s">
        <v>175</v>
      </c>
      <c r="C10" s="26"/>
      <c r="D10" s="26"/>
      <c r="E10" s="26"/>
    </row>
    <row r="11" spans="2:5" ht="18" customHeight="1" x14ac:dyDescent="0.2">
      <c r="B11" s="67" t="s">
        <v>19</v>
      </c>
      <c r="C11" s="68">
        <v>24268</v>
      </c>
      <c r="D11" s="68">
        <v>0</v>
      </c>
      <c r="E11" s="68">
        <v>0</v>
      </c>
    </row>
    <row r="12" spans="2:5" ht="18" customHeight="1" x14ac:dyDescent="0.2">
      <c r="B12" s="67" t="s">
        <v>28</v>
      </c>
      <c r="C12" s="68">
        <v>84</v>
      </c>
      <c r="D12" s="68">
        <v>2578.4699999999998</v>
      </c>
      <c r="E12" s="68">
        <v>0</v>
      </c>
    </row>
    <row r="13" spans="2:5" ht="18" customHeight="1" x14ac:dyDescent="0.2">
      <c r="B13" s="67" t="s">
        <v>20</v>
      </c>
      <c r="C13" s="68">
        <v>28941</v>
      </c>
      <c r="D13" s="68">
        <v>0</v>
      </c>
      <c r="E13" s="68">
        <v>0</v>
      </c>
    </row>
    <row r="14" spans="2:5" ht="18" customHeight="1" x14ac:dyDescent="0.2">
      <c r="B14" s="67" t="s">
        <v>21</v>
      </c>
      <c r="C14" s="68">
        <v>6649</v>
      </c>
      <c r="D14" s="68">
        <v>0</v>
      </c>
      <c r="E14" s="68">
        <v>0</v>
      </c>
    </row>
    <row r="15" spans="2:5" ht="18" customHeight="1" x14ac:dyDescent="0.2">
      <c r="B15" s="67" t="s">
        <v>22</v>
      </c>
      <c r="C15" s="68">
        <v>887</v>
      </c>
      <c r="D15" s="68">
        <v>29032.21</v>
      </c>
      <c r="E15" s="68">
        <v>0</v>
      </c>
    </row>
    <row r="16" spans="2:5" ht="18" customHeight="1" x14ac:dyDescent="0.2">
      <c r="B16" s="67" t="s">
        <v>23</v>
      </c>
      <c r="C16" s="68">
        <v>350</v>
      </c>
      <c r="D16" s="68">
        <v>17869.330000000002</v>
      </c>
      <c r="E16" s="68">
        <v>0</v>
      </c>
    </row>
    <row r="17" spans="2:5" ht="18" customHeight="1" x14ac:dyDescent="0.2">
      <c r="B17" s="67" t="s">
        <v>24</v>
      </c>
      <c r="C17" s="68">
        <v>1610</v>
      </c>
      <c r="D17" s="68">
        <v>20867.11</v>
      </c>
      <c r="E17" s="68">
        <v>0</v>
      </c>
    </row>
    <row r="18" spans="2:5" ht="18" customHeight="1" x14ac:dyDescent="0.2">
      <c r="B18" s="67" t="s">
        <v>25</v>
      </c>
      <c r="C18" s="68">
        <v>737</v>
      </c>
      <c r="D18" s="68">
        <v>28793.98</v>
      </c>
      <c r="E18" s="68">
        <v>0</v>
      </c>
    </row>
    <row r="19" spans="2:5" ht="18" customHeight="1" x14ac:dyDescent="0.2">
      <c r="B19" s="67" t="s">
        <v>26</v>
      </c>
      <c r="C19" s="68">
        <v>1141</v>
      </c>
      <c r="D19" s="68">
        <v>31419.73</v>
      </c>
      <c r="E19" s="68">
        <v>0</v>
      </c>
    </row>
    <row r="20" spans="2:5" ht="18" customHeight="1" x14ac:dyDescent="0.2">
      <c r="B20" s="67" t="s">
        <v>27</v>
      </c>
      <c r="C20" s="68">
        <v>1232</v>
      </c>
      <c r="D20" s="68">
        <v>14419.01</v>
      </c>
      <c r="E20" s="68">
        <v>0</v>
      </c>
    </row>
    <row r="21" spans="2:5" ht="18" customHeight="1" x14ac:dyDescent="0.2">
      <c r="B21" s="66" t="s">
        <v>176</v>
      </c>
      <c r="C21" s="26"/>
      <c r="D21" s="26"/>
      <c r="E21" s="26"/>
    </row>
    <row r="22" spans="2:5" ht="18" customHeight="1" x14ac:dyDescent="0.2">
      <c r="B22" s="67" t="s">
        <v>181</v>
      </c>
      <c r="C22" s="68">
        <v>10362</v>
      </c>
      <c r="D22" s="68">
        <v>296287.8</v>
      </c>
      <c r="E22" s="68">
        <v>0</v>
      </c>
    </row>
    <row r="23" spans="2:5" ht="18" customHeight="1" x14ac:dyDescent="0.2">
      <c r="B23" s="67" t="s">
        <v>31</v>
      </c>
      <c r="C23" s="68">
        <v>1230</v>
      </c>
      <c r="D23" s="68">
        <v>0</v>
      </c>
      <c r="E23" s="68">
        <v>75274.75</v>
      </c>
    </row>
    <row r="24" spans="2:5" ht="18" customHeight="1" x14ac:dyDescent="0.2">
      <c r="B24" s="67" t="s">
        <v>32</v>
      </c>
      <c r="C24" s="68">
        <v>10362</v>
      </c>
      <c r="D24" s="68">
        <v>296287.8</v>
      </c>
      <c r="E24" s="68">
        <v>0</v>
      </c>
    </row>
    <row r="25" spans="2:5" ht="18" customHeight="1" x14ac:dyDescent="0.2">
      <c r="B25" s="67" t="s">
        <v>182</v>
      </c>
      <c r="C25" s="68">
        <v>5633</v>
      </c>
      <c r="D25" s="68">
        <v>421087.86</v>
      </c>
      <c r="E25" s="68">
        <v>0</v>
      </c>
    </row>
    <row r="26" spans="2:5" ht="18" customHeight="1" x14ac:dyDescent="0.2">
      <c r="B26" s="67" t="s">
        <v>33</v>
      </c>
      <c r="C26" s="68">
        <v>2481</v>
      </c>
      <c r="D26" s="68">
        <v>0</v>
      </c>
      <c r="E26" s="68">
        <v>193492.4</v>
      </c>
    </row>
    <row r="27" spans="2:5" ht="18" customHeight="1" x14ac:dyDescent="0.2">
      <c r="B27" s="67" t="s">
        <v>34</v>
      </c>
      <c r="C27" s="68">
        <v>5633</v>
      </c>
      <c r="D27" s="68">
        <v>421087.86</v>
      </c>
      <c r="E27" s="68">
        <v>0</v>
      </c>
    </row>
    <row r="28" spans="2:5" ht="18" customHeight="1" x14ac:dyDescent="0.2">
      <c r="B28" s="67" t="s">
        <v>183</v>
      </c>
      <c r="C28" s="68">
        <v>12403</v>
      </c>
      <c r="D28" s="68">
        <v>399293.15</v>
      </c>
      <c r="E28" s="68">
        <v>0</v>
      </c>
    </row>
    <row r="29" spans="2:5" ht="18" customHeight="1" x14ac:dyDescent="0.2">
      <c r="B29" s="67" t="s">
        <v>35</v>
      </c>
      <c r="C29" s="68">
        <v>7604</v>
      </c>
      <c r="D29" s="68">
        <v>279700.40000000002</v>
      </c>
      <c r="E29" s="68">
        <v>0</v>
      </c>
    </row>
    <row r="30" spans="2:5" ht="18" customHeight="1" x14ac:dyDescent="0.2">
      <c r="B30" s="67" t="s">
        <v>36</v>
      </c>
      <c r="C30" s="68">
        <v>7590</v>
      </c>
      <c r="D30" s="68">
        <v>112592.75</v>
      </c>
      <c r="E30" s="68">
        <v>0</v>
      </c>
    </row>
    <row r="31" spans="2:5" ht="18" customHeight="1" x14ac:dyDescent="0.2">
      <c r="B31" s="67" t="s">
        <v>37</v>
      </c>
      <c r="C31" s="68">
        <v>1821</v>
      </c>
      <c r="D31" s="68">
        <v>314981.25</v>
      </c>
      <c r="E31" s="68">
        <v>0</v>
      </c>
    </row>
    <row r="32" spans="2:5" ht="18" customHeight="1" x14ac:dyDescent="0.2">
      <c r="B32" s="67" t="s">
        <v>38</v>
      </c>
      <c r="C32" s="68">
        <v>227</v>
      </c>
      <c r="D32" s="68">
        <v>9308.02</v>
      </c>
      <c r="E32" s="68">
        <v>0</v>
      </c>
    </row>
    <row r="33" spans="2:5" ht="18" customHeight="1" x14ac:dyDescent="0.2">
      <c r="B33" s="67" t="s">
        <v>39</v>
      </c>
      <c r="C33" s="68">
        <v>3490</v>
      </c>
      <c r="D33" s="68">
        <v>0</v>
      </c>
      <c r="E33" s="68">
        <v>0</v>
      </c>
    </row>
    <row r="34" spans="2:5" ht="18" customHeight="1" x14ac:dyDescent="0.2">
      <c r="B34" s="67" t="s">
        <v>40</v>
      </c>
      <c r="C34" s="68">
        <v>1394</v>
      </c>
      <c r="D34" s="68">
        <v>0</v>
      </c>
      <c r="E34" s="68">
        <v>0</v>
      </c>
    </row>
    <row r="35" spans="2:5" ht="18" customHeight="1" x14ac:dyDescent="0.2">
      <c r="B35" s="67" t="s">
        <v>41</v>
      </c>
      <c r="C35" s="68">
        <v>1452</v>
      </c>
      <c r="D35" s="68">
        <v>0</v>
      </c>
      <c r="E35" s="68">
        <v>0</v>
      </c>
    </row>
    <row r="36" spans="2:5" ht="18" customHeight="1" x14ac:dyDescent="0.2">
      <c r="B36" s="67" t="s">
        <v>42</v>
      </c>
      <c r="C36" s="68">
        <v>2385</v>
      </c>
      <c r="D36" s="68">
        <v>453467.94</v>
      </c>
      <c r="E36" s="68">
        <v>0</v>
      </c>
    </row>
    <row r="37" spans="2:5" ht="18" customHeight="1" x14ac:dyDescent="0.2">
      <c r="B37" s="65" t="s">
        <v>43</v>
      </c>
      <c r="C37" s="26"/>
      <c r="D37" s="26"/>
      <c r="E37" s="26"/>
    </row>
    <row r="38" spans="2:5" ht="18" customHeight="1" x14ac:dyDescent="0.2">
      <c r="B38" s="66" t="s">
        <v>178</v>
      </c>
      <c r="C38" s="26"/>
      <c r="D38" s="26"/>
      <c r="E38" s="26"/>
    </row>
    <row r="39" spans="2:5" ht="18" customHeight="1" x14ac:dyDescent="0.2">
      <c r="B39" s="67" t="s">
        <v>44</v>
      </c>
      <c r="C39" s="68">
        <v>162</v>
      </c>
      <c r="D39" s="68">
        <v>11783.28</v>
      </c>
      <c r="E39" s="68">
        <v>0</v>
      </c>
    </row>
    <row r="40" spans="2:5" ht="18" customHeight="1" x14ac:dyDescent="0.2">
      <c r="B40" s="67" t="s">
        <v>45</v>
      </c>
      <c r="C40" s="68">
        <v>6914</v>
      </c>
      <c r="D40" s="68">
        <v>223145.19</v>
      </c>
      <c r="E40" s="68">
        <v>0</v>
      </c>
    </row>
    <row r="41" spans="2:5" ht="18" customHeight="1" x14ac:dyDescent="0.2">
      <c r="B41" s="67" t="s">
        <v>46</v>
      </c>
      <c r="C41" s="68">
        <v>759</v>
      </c>
      <c r="D41" s="68">
        <v>67906.39</v>
      </c>
      <c r="E41" s="68">
        <v>0</v>
      </c>
    </row>
    <row r="42" spans="2:5" ht="18" customHeight="1" x14ac:dyDescent="0.2">
      <c r="B42" s="67" t="s">
        <v>47</v>
      </c>
      <c r="C42" s="68">
        <v>1120</v>
      </c>
      <c r="D42" s="68">
        <v>136124.41</v>
      </c>
      <c r="E42" s="68">
        <v>0</v>
      </c>
    </row>
    <row r="43" spans="2:5" ht="18" customHeight="1" x14ac:dyDescent="0.2">
      <c r="B43" s="67" t="s">
        <v>184</v>
      </c>
      <c r="C43" s="68">
        <v>2835</v>
      </c>
      <c r="D43" s="68">
        <v>293694.93</v>
      </c>
      <c r="E43" s="68">
        <v>0</v>
      </c>
    </row>
    <row r="44" spans="2:5" ht="18" customHeight="1" x14ac:dyDescent="0.2">
      <c r="B44" s="67" t="s">
        <v>48</v>
      </c>
      <c r="C44" s="68">
        <v>1630</v>
      </c>
      <c r="D44" s="68">
        <v>8139.21</v>
      </c>
      <c r="E44" s="68">
        <v>0</v>
      </c>
    </row>
    <row r="45" spans="2:5" ht="18" customHeight="1" x14ac:dyDescent="0.2">
      <c r="B45" s="67" t="s">
        <v>49</v>
      </c>
      <c r="C45" s="68">
        <v>3639</v>
      </c>
      <c r="D45" s="68">
        <v>10226.34</v>
      </c>
      <c r="E45" s="68">
        <v>0</v>
      </c>
    </row>
    <row r="46" spans="2:5" ht="18" customHeight="1" x14ac:dyDescent="0.2">
      <c r="B46" s="67" t="s">
        <v>50</v>
      </c>
      <c r="C46" s="68">
        <v>24413</v>
      </c>
      <c r="D46" s="68">
        <v>94095.67</v>
      </c>
      <c r="E46" s="68">
        <v>0</v>
      </c>
    </row>
    <row r="47" spans="2:5" ht="18" customHeight="1" x14ac:dyDescent="0.2">
      <c r="B47" s="67" t="s">
        <v>51</v>
      </c>
      <c r="C47" s="68">
        <v>5</v>
      </c>
      <c r="D47" s="68">
        <v>8.35</v>
      </c>
      <c r="E47" s="68">
        <v>0</v>
      </c>
    </row>
    <row r="48" spans="2:5" ht="18" customHeight="1" x14ac:dyDescent="0.2">
      <c r="B48" s="67" t="s">
        <v>52</v>
      </c>
      <c r="C48" s="68">
        <v>992</v>
      </c>
      <c r="D48" s="68">
        <v>4211.3</v>
      </c>
      <c r="E48" s="68">
        <v>0</v>
      </c>
    </row>
    <row r="49" spans="2:5" ht="18" customHeight="1" x14ac:dyDescent="0.2">
      <c r="B49" s="67" t="s">
        <v>53</v>
      </c>
      <c r="C49" s="68">
        <v>855</v>
      </c>
      <c r="D49" s="68">
        <v>1791.15</v>
      </c>
      <c r="E49" s="68">
        <v>0</v>
      </c>
    </row>
    <row r="50" spans="2:5" ht="18" customHeight="1" x14ac:dyDescent="0.2">
      <c r="B50" s="67" t="s">
        <v>54</v>
      </c>
      <c r="C50" s="68">
        <v>2332</v>
      </c>
      <c r="D50" s="68">
        <v>8302.89</v>
      </c>
      <c r="E50" s="68">
        <v>0</v>
      </c>
    </row>
    <row r="51" spans="2:5" ht="18" customHeight="1" x14ac:dyDescent="0.2">
      <c r="B51" s="67" t="s">
        <v>55</v>
      </c>
      <c r="C51" s="68">
        <v>6309</v>
      </c>
      <c r="D51" s="68">
        <v>15227.46</v>
      </c>
      <c r="E51" s="68">
        <v>0</v>
      </c>
    </row>
    <row r="52" spans="2:5" ht="18" customHeight="1" x14ac:dyDescent="0.2">
      <c r="B52" s="67" t="s">
        <v>56</v>
      </c>
      <c r="C52" s="68">
        <v>55454</v>
      </c>
      <c r="D52" s="68">
        <v>320649.5</v>
      </c>
      <c r="E52" s="68">
        <v>0</v>
      </c>
    </row>
    <row r="53" spans="2:5" ht="18" customHeight="1" x14ac:dyDescent="0.2">
      <c r="B53" s="67" t="s">
        <v>57</v>
      </c>
      <c r="C53" s="68">
        <v>6531</v>
      </c>
      <c r="D53" s="68">
        <v>0</v>
      </c>
      <c r="E53" s="68">
        <v>85599.394</v>
      </c>
    </row>
    <row r="54" spans="2:5" ht="18" customHeight="1" x14ac:dyDescent="0.2">
      <c r="B54" s="65" t="s">
        <v>58</v>
      </c>
      <c r="C54" s="26"/>
      <c r="D54" s="26"/>
      <c r="E54" s="26"/>
    </row>
    <row r="55" spans="2:5" ht="18" customHeight="1" x14ac:dyDescent="0.2">
      <c r="B55" s="66" t="s">
        <v>178</v>
      </c>
      <c r="C55" s="26"/>
      <c r="D55" s="26"/>
      <c r="E55" s="26"/>
    </row>
    <row r="56" spans="2:5" ht="18" customHeight="1" x14ac:dyDescent="0.2">
      <c r="B56" s="67" t="s">
        <v>59</v>
      </c>
      <c r="C56" s="68">
        <v>53</v>
      </c>
      <c r="D56" s="68">
        <v>65176.17</v>
      </c>
      <c r="E56" s="68">
        <v>0</v>
      </c>
    </row>
    <row r="57" spans="2:5" ht="18" customHeight="1" x14ac:dyDescent="0.2">
      <c r="B57" s="67" t="s">
        <v>60</v>
      </c>
      <c r="C57" s="68">
        <v>476</v>
      </c>
      <c r="D57" s="68">
        <v>1072.72</v>
      </c>
      <c r="E57" s="68">
        <v>0</v>
      </c>
    </row>
    <row r="58" spans="2:5" ht="18" customHeight="1" x14ac:dyDescent="0.2">
      <c r="B58" s="67" t="s">
        <v>61</v>
      </c>
      <c r="C58" s="68">
        <v>217</v>
      </c>
      <c r="D58" s="68">
        <v>397.97</v>
      </c>
      <c r="E58" s="68">
        <v>0</v>
      </c>
    </row>
    <row r="59" spans="2:5" ht="18" customHeight="1" x14ac:dyDescent="0.2">
      <c r="B59" s="67" t="s">
        <v>62</v>
      </c>
      <c r="C59" s="68">
        <v>3</v>
      </c>
      <c r="D59" s="68">
        <v>34.020000000000003</v>
      </c>
      <c r="E59" s="68">
        <v>0</v>
      </c>
    </row>
    <row r="60" spans="2:5" ht="18" customHeight="1" x14ac:dyDescent="0.2">
      <c r="B60" s="67" t="s">
        <v>63</v>
      </c>
      <c r="C60" s="68">
        <v>107</v>
      </c>
      <c r="D60" s="68">
        <v>1136.8</v>
      </c>
      <c r="E60" s="68">
        <v>0</v>
      </c>
    </row>
    <row r="61" spans="2:5" ht="18" customHeight="1" x14ac:dyDescent="0.2">
      <c r="B61" s="67" t="s">
        <v>64</v>
      </c>
      <c r="C61" s="68">
        <v>338</v>
      </c>
      <c r="D61" s="68">
        <v>47053.32</v>
      </c>
      <c r="E61" s="68">
        <v>0</v>
      </c>
    </row>
    <row r="62" spans="2:5" ht="18" customHeight="1" x14ac:dyDescent="0.2">
      <c r="B62" s="67" t="s">
        <v>65</v>
      </c>
      <c r="C62" s="68">
        <v>10</v>
      </c>
      <c r="D62" s="68">
        <v>835.52</v>
      </c>
      <c r="E62" s="68">
        <v>0</v>
      </c>
    </row>
    <row r="63" spans="2:5" ht="18" customHeight="1" x14ac:dyDescent="0.2">
      <c r="B63" s="67" t="s">
        <v>66</v>
      </c>
      <c r="C63" s="68">
        <v>141</v>
      </c>
      <c r="D63" s="68">
        <v>5309.36</v>
      </c>
      <c r="E63" s="68">
        <v>0</v>
      </c>
    </row>
    <row r="64" spans="2:5" ht="18" customHeight="1" x14ac:dyDescent="0.2">
      <c r="B64" s="67" t="s">
        <v>67</v>
      </c>
      <c r="C64" s="68">
        <v>33</v>
      </c>
      <c r="D64" s="68">
        <v>1000.25</v>
      </c>
      <c r="E64" s="68">
        <v>0</v>
      </c>
    </row>
    <row r="65" spans="2:5" ht="18" customHeight="1" x14ac:dyDescent="0.2">
      <c r="B65" s="67" t="s">
        <v>68</v>
      </c>
      <c r="C65" s="68">
        <v>721</v>
      </c>
      <c r="D65" s="68">
        <v>5504.87</v>
      </c>
      <c r="E65" s="68">
        <v>0</v>
      </c>
    </row>
    <row r="66" spans="2:5" ht="18" customHeight="1" x14ac:dyDescent="0.2">
      <c r="B66" s="67" t="s">
        <v>69</v>
      </c>
      <c r="C66" s="68">
        <v>66</v>
      </c>
      <c r="D66" s="68">
        <v>37324.99</v>
      </c>
      <c r="E66" s="68">
        <v>0</v>
      </c>
    </row>
    <row r="67" spans="2:5" ht="18" customHeight="1" x14ac:dyDescent="0.2">
      <c r="B67" s="67" t="s">
        <v>70</v>
      </c>
      <c r="C67" s="68">
        <v>3612</v>
      </c>
      <c r="D67" s="68">
        <v>0</v>
      </c>
      <c r="E67" s="68">
        <v>82239.957999999999</v>
      </c>
    </row>
    <row r="68" spans="2:5" ht="18" customHeight="1" x14ac:dyDescent="0.2">
      <c r="B68" s="67" t="s">
        <v>71</v>
      </c>
      <c r="C68" s="68">
        <v>619</v>
      </c>
      <c r="D68" s="68">
        <v>20645.3</v>
      </c>
      <c r="E68" s="68">
        <v>0</v>
      </c>
    </row>
    <row r="69" spans="2:5" ht="18" customHeight="1" x14ac:dyDescent="0.2">
      <c r="B69" s="67" t="s">
        <v>72</v>
      </c>
      <c r="C69" s="68">
        <v>7</v>
      </c>
      <c r="D69" s="68">
        <v>200.16</v>
      </c>
      <c r="E69" s="68">
        <v>0</v>
      </c>
    </row>
    <row r="70" spans="2:5" ht="18" customHeight="1" x14ac:dyDescent="0.2">
      <c r="B70" s="67" t="s">
        <v>73</v>
      </c>
      <c r="C70" s="68">
        <v>83</v>
      </c>
      <c r="D70" s="68">
        <v>5323.72</v>
      </c>
      <c r="E70" s="68">
        <v>0</v>
      </c>
    </row>
    <row r="71" spans="2:5" ht="18" customHeight="1" x14ac:dyDescent="0.2">
      <c r="B71" s="67" t="s">
        <v>74</v>
      </c>
      <c r="C71" s="68">
        <v>13</v>
      </c>
      <c r="D71" s="68">
        <v>634.03</v>
      </c>
      <c r="E71" s="68">
        <v>0</v>
      </c>
    </row>
    <row r="72" spans="2:5" ht="18" customHeight="1" x14ac:dyDescent="0.2">
      <c r="B72" s="65" t="s">
        <v>75</v>
      </c>
      <c r="C72" s="26"/>
      <c r="D72" s="26"/>
      <c r="E72" s="26"/>
    </row>
    <row r="73" spans="2:5" ht="18" customHeight="1" x14ac:dyDescent="0.2">
      <c r="B73" s="66" t="s">
        <v>178</v>
      </c>
      <c r="C73" s="26"/>
      <c r="D73" s="26"/>
      <c r="E73" s="26"/>
    </row>
    <row r="74" spans="2:5" ht="18" customHeight="1" x14ac:dyDescent="0.2">
      <c r="B74" s="67" t="s">
        <v>76</v>
      </c>
      <c r="C74" s="68">
        <v>3970</v>
      </c>
      <c r="D74" s="68">
        <v>31134.34</v>
      </c>
      <c r="E74" s="68">
        <v>0</v>
      </c>
    </row>
    <row r="75" spans="2:5" ht="18" customHeight="1" x14ac:dyDescent="0.2">
      <c r="B75" s="67" t="s">
        <v>77</v>
      </c>
      <c r="C75" s="68">
        <v>4837</v>
      </c>
      <c r="D75" s="68">
        <v>308698.61</v>
      </c>
      <c r="E75" s="68">
        <v>0</v>
      </c>
    </row>
    <row r="76" spans="2:5" ht="18" customHeight="1" x14ac:dyDescent="0.2">
      <c r="B76" s="67" t="s">
        <v>78</v>
      </c>
      <c r="C76" s="68">
        <v>1077</v>
      </c>
      <c r="D76" s="68">
        <v>73828.5</v>
      </c>
      <c r="E76" s="68">
        <v>0</v>
      </c>
    </row>
    <row r="77" spans="2:5" ht="18" customHeight="1" x14ac:dyDescent="0.2">
      <c r="B77" s="65" t="s">
        <v>79</v>
      </c>
      <c r="C77" s="26"/>
      <c r="D77" s="26"/>
      <c r="E77" s="26"/>
    </row>
    <row r="78" spans="2:5" ht="18" customHeight="1" x14ac:dyDescent="0.2">
      <c r="B78" s="66" t="s">
        <v>179</v>
      </c>
      <c r="C78" s="26"/>
      <c r="D78" s="26"/>
      <c r="E78" s="26"/>
    </row>
    <row r="79" spans="2:5" ht="18" customHeight="1" x14ac:dyDescent="0.2">
      <c r="B79" s="67" t="s">
        <v>80</v>
      </c>
      <c r="C79" s="68">
        <v>100979</v>
      </c>
      <c r="D79" s="68">
        <v>756894.44</v>
      </c>
      <c r="E79" s="68">
        <v>0</v>
      </c>
    </row>
    <row r="80" spans="2:5" ht="18" customHeight="1" x14ac:dyDescent="0.2">
      <c r="B80" s="67" t="s">
        <v>81</v>
      </c>
      <c r="C80" s="68">
        <v>28926</v>
      </c>
      <c r="D80" s="68">
        <v>2036092.37</v>
      </c>
      <c r="E80" s="68">
        <v>0</v>
      </c>
    </row>
    <row r="81" spans="2:5" ht="18" customHeight="1" x14ac:dyDescent="0.2">
      <c r="B81" s="67" t="s">
        <v>82</v>
      </c>
      <c r="C81" s="68">
        <v>2012</v>
      </c>
      <c r="D81" s="68">
        <v>9345.0300000000007</v>
      </c>
      <c r="E81" s="68">
        <v>0</v>
      </c>
    </row>
    <row r="82" spans="2:5" ht="18" customHeight="1" x14ac:dyDescent="0.2">
      <c r="B82" s="65" t="s">
        <v>83</v>
      </c>
      <c r="C82" s="26"/>
      <c r="D82" s="26"/>
      <c r="E82" s="26"/>
    </row>
    <row r="83" spans="2:5" ht="18" customHeight="1" x14ac:dyDescent="0.2">
      <c r="B83" s="66" t="s">
        <v>180</v>
      </c>
      <c r="C83" s="26"/>
      <c r="D83" s="26"/>
      <c r="E83" s="26"/>
    </row>
    <row r="84" spans="2:5" ht="18" customHeight="1" x14ac:dyDescent="0.2">
      <c r="B84" s="67" t="s">
        <v>84</v>
      </c>
      <c r="C84" s="68">
        <v>25</v>
      </c>
      <c r="D84" s="68">
        <v>200.08</v>
      </c>
      <c r="E84" s="68">
        <v>0</v>
      </c>
    </row>
    <row r="85" spans="2:5" ht="18" customHeight="1" x14ac:dyDescent="0.2">
      <c r="B85" s="67" t="s">
        <v>85</v>
      </c>
      <c r="C85" s="68">
        <v>1</v>
      </c>
      <c r="D85" s="68">
        <v>17.21</v>
      </c>
      <c r="E85" s="68">
        <v>0</v>
      </c>
    </row>
    <row r="86" spans="2:5" ht="18" customHeight="1" x14ac:dyDescent="0.2">
      <c r="B86" s="67" t="s">
        <v>86</v>
      </c>
      <c r="C86" s="68">
        <v>103</v>
      </c>
      <c r="D86" s="68">
        <v>2408.89</v>
      </c>
      <c r="E86" s="68">
        <v>0</v>
      </c>
    </row>
    <row r="87" spans="2:5" ht="18" customHeight="1" x14ac:dyDescent="0.2">
      <c r="B87" s="67" t="s">
        <v>87</v>
      </c>
      <c r="C87" s="68">
        <v>24</v>
      </c>
      <c r="D87" s="68">
        <v>1162.92</v>
      </c>
      <c r="E87" s="68">
        <v>0</v>
      </c>
    </row>
    <row r="88" spans="2:5" ht="18" customHeight="1" x14ac:dyDescent="0.2">
      <c r="B88" s="67" t="s">
        <v>88</v>
      </c>
      <c r="C88" s="68">
        <v>312</v>
      </c>
      <c r="D88" s="68">
        <v>9468.44</v>
      </c>
      <c r="E88" s="68">
        <v>0</v>
      </c>
    </row>
    <row r="89" spans="2:5" ht="18" customHeight="1" x14ac:dyDescent="0.2">
      <c r="B89" s="67" t="s">
        <v>89</v>
      </c>
      <c r="C89" s="68">
        <v>2281</v>
      </c>
      <c r="D89" s="68">
        <v>35698.51</v>
      </c>
      <c r="E89" s="68">
        <v>0</v>
      </c>
    </row>
    <row r="90" spans="2:5" ht="18" customHeight="1" x14ac:dyDescent="0.2">
      <c r="B90" s="65" t="s">
        <v>90</v>
      </c>
      <c r="C90" s="26"/>
      <c r="D90" s="26"/>
      <c r="E90" s="26"/>
    </row>
    <row r="91" spans="2:5" ht="18" customHeight="1" x14ac:dyDescent="0.2">
      <c r="B91" s="66" t="s">
        <v>179</v>
      </c>
      <c r="C91" s="26"/>
      <c r="D91" s="26"/>
      <c r="E91" s="26"/>
    </row>
    <row r="92" spans="2:5" ht="18" customHeight="1" x14ac:dyDescent="0.2">
      <c r="B92" s="67" t="s">
        <v>101</v>
      </c>
      <c r="C92" s="68">
        <v>12109</v>
      </c>
      <c r="D92" s="68">
        <v>2918.58</v>
      </c>
      <c r="E92" s="68">
        <v>0</v>
      </c>
    </row>
    <row r="93" spans="2:5" ht="18" customHeight="1" x14ac:dyDescent="0.2">
      <c r="B93" s="67" t="s">
        <v>102</v>
      </c>
      <c r="C93" s="68">
        <v>101</v>
      </c>
      <c r="D93" s="68">
        <v>147.65</v>
      </c>
      <c r="E93" s="68">
        <v>0</v>
      </c>
    </row>
    <row r="94" spans="2:5" ht="18" customHeight="1" x14ac:dyDescent="0.2">
      <c r="B94" s="66" t="s">
        <v>178</v>
      </c>
      <c r="C94" s="26"/>
      <c r="D94" s="26"/>
      <c r="E94" s="26"/>
    </row>
    <row r="95" spans="2:5" ht="18" customHeight="1" x14ac:dyDescent="0.2">
      <c r="B95" s="67" t="s">
        <v>91</v>
      </c>
      <c r="C95" s="68">
        <v>5</v>
      </c>
      <c r="D95" s="68">
        <v>148.02000000000001</v>
      </c>
      <c r="E95" s="68">
        <v>0</v>
      </c>
    </row>
    <row r="96" spans="2:5" ht="18" customHeight="1" x14ac:dyDescent="0.2">
      <c r="B96" s="67" t="s">
        <v>92</v>
      </c>
      <c r="C96" s="68">
        <v>3</v>
      </c>
      <c r="D96" s="68">
        <v>5.48</v>
      </c>
      <c r="E96" s="68">
        <v>0</v>
      </c>
    </row>
    <row r="97" spans="2:5" ht="18" customHeight="1" x14ac:dyDescent="0.2">
      <c r="B97" s="67" t="s">
        <v>93</v>
      </c>
      <c r="C97" s="68">
        <v>797</v>
      </c>
      <c r="D97" s="68">
        <v>303.85000000000002</v>
      </c>
      <c r="E97" s="68">
        <v>0</v>
      </c>
    </row>
    <row r="98" spans="2:5" ht="18" customHeight="1" x14ac:dyDescent="0.2">
      <c r="B98" s="67" t="s">
        <v>94</v>
      </c>
      <c r="C98" s="68">
        <v>25</v>
      </c>
      <c r="D98" s="68">
        <v>22.46</v>
      </c>
      <c r="E98" s="68">
        <v>0</v>
      </c>
    </row>
    <row r="99" spans="2:5" ht="18" customHeight="1" x14ac:dyDescent="0.2">
      <c r="B99" s="67" t="s">
        <v>95</v>
      </c>
      <c r="C99" s="68">
        <v>111</v>
      </c>
      <c r="D99" s="68">
        <v>129.24</v>
      </c>
      <c r="E99" s="68">
        <v>0</v>
      </c>
    </row>
    <row r="100" spans="2:5" ht="18" customHeight="1" x14ac:dyDescent="0.2">
      <c r="B100" s="67" t="s">
        <v>96</v>
      </c>
      <c r="C100" s="68">
        <v>59</v>
      </c>
      <c r="D100" s="68">
        <v>38.31</v>
      </c>
      <c r="E100" s="68">
        <v>0</v>
      </c>
    </row>
    <row r="101" spans="2:5" ht="18" customHeight="1" x14ac:dyDescent="0.2">
      <c r="B101" s="67" t="s">
        <v>97</v>
      </c>
      <c r="C101" s="68">
        <v>19</v>
      </c>
      <c r="D101" s="68">
        <v>12.69</v>
      </c>
      <c r="E101" s="68">
        <v>0</v>
      </c>
    </row>
    <row r="102" spans="2:5" ht="18" customHeight="1" x14ac:dyDescent="0.2">
      <c r="B102" s="67" t="s">
        <v>98</v>
      </c>
      <c r="C102" s="68">
        <v>22</v>
      </c>
      <c r="D102" s="68">
        <v>9.94</v>
      </c>
      <c r="E102" s="68">
        <v>0</v>
      </c>
    </row>
    <row r="103" spans="2:5" ht="18" customHeight="1" x14ac:dyDescent="0.2">
      <c r="B103" s="67" t="s">
        <v>99</v>
      </c>
      <c r="C103" s="68">
        <v>5</v>
      </c>
      <c r="D103" s="68">
        <v>3.57</v>
      </c>
      <c r="E103" s="68">
        <v>0</v>
      </c>
    </row>
    <row r="104" spans="2:5" ht="18" customHeight="1" x14ac:dyDescent="0.2">
      <c r="B104" s="67" t="s">
        <v>100</v>
      </c>
      <c r="C104" s="68">
        <v>26</v>
      </c>
      <c r="D104" s="68">
        <v>1387.65</v>
      </c>
      <c r="E104" s="68">
        <v>0</v>
      </c>
    </row>
    <row r="105" spans="2:5" ht="18" customHeight="1" x14ac:dyDescent="0.2">
      <c r="B105" s="65" t="s">
        <v>186</v>
      </c>
      <c r="C105" s="26"/>
      <c r="D105" s="26"/>
      <c r="E105" s="26"/>
    </row>
    <row r="106" spans="2:5" ht="18" customHeight="1" x14ac:dyDescent="0.2">
      <c r="B106" s="69" t="s">
        <v>180</v>
      </c>
      <c r="C106" s="26"/>
      <c r="D106" s="26"/>
      <c r="E106" s="26"/>
    </row>
    <row r="107" spans="2:5" ht="18" customHeight="1" x14ac:dyDescent="0.2">
      <c r="B107" s="70" t="s">
        <v>103</v>
      </c>
      <c r="C107" s="68">
        <v>7</v>
      </c>
      <c r="D107" s="68">
        <v>130.94</v>
      </c>
      <c r="E107" s="68">
        <v>0</v>
      </c>
    </row>
    <row r="108" spans="2:5" ht="18" customHeight="1" x14ac:dyDescent="0.2">
      <c r="B108" s="65" t="s">
        <v>174</v>
      </c>
      <c r="C108" s="26"/>
      <c r="D108" s="26"/>
      <c r="E108" s="26"/>
    </row>
    <row r="109" spans="2:5" ht="18" customHeight="1" x14ac:dyDescent="0.2">
      <c r="B109" s="66" t="s">
        <v>174</v>
      </c>
      <c r="C109" s="26"/>
      <c r="D109" s="26"/>
      <c r="E109" s="26"/>
    </row>
    <row r="110" spans="2:5" ht="18" customHeight="1" x14ac:dyDescent="0.2">
      <c r="B110" s="67" t="s">
        <v>104</v>
      </c>
      <c r="C110" s="68">
        <v>3355</v>
      </c>
      <c r="D110" s="68">
        <v>633.77</v>
      </c>
      <c r="E110" s="68">
        <v>0</v>
      </c>
    </row>
    <row r="111" spans="2:5" ht="18" customHeight="1" x14ac:dyDescent="0.2">
      <c r="B111" s="67" t="s">
        <v>105</v>
      </c>
      <c r="C111" s="68">
        <v>12220</v>
      </c>
      <c r="D111" s="68">
        <v>3104.34</v>
      </c>
      <c r="E111" s="68">
        <v>0</v>
      </c>
    </row>
    <row r="112" spans="2:5" ht="18" customHeight="1" x14ac:dyDescent="0.2">
      <c r="B112" s="67" t="s">
        <v>106</v>
      </c>
      <c r="C112" s="68">
        <v>1135</v>
      </c>
      <c r="D112" s="68">
        <v>305.56</v>
      </c>
      <c r="E112" s="68">
        <v>0</v>
      </c>
    </row>
    <row r="113" spans="2:5" ht="18" customHeight="1" x14ac:dyDescent="0.25">
      <c r="B113" s="19"/>
      <c r="C113" s="19"/>
      <c r="D113" s="19"/>
      <c r="E113" s="19"/>
    </row>
    <row r="114" spans="2:5" ht="18" customHeight="1" x14ac:dyDescent="0.25">
      <c r="B114" s="19"/>
      <c r="C114" s="19"/>
      <c r="D114" s="19"/>
      <c r="E114" s="19"/>
    </row>
    <row r="115" spans="2:5" ht="15" x14ac:dyDescent="0.25">
      <c r="B115" s="19"/>
      <c r="C115" s="19"/>
      <c r="D115" s="19"/>
      <c r="E115" s="19"/>
    </row>
    <row r="116" spans="2:5" ht="15" x14ac:dyDescent="0.25">
      <c r="B116" s="19"/>
      <c r="C116" s="19"/>
      <c r="D116" s="19"/>
      <c r="E116" s="19"/>
    </row>
    <row r="117" spans="2:5" x14ac:dyDescent="0.2">
      <c r="B117" s="26"/>
      <c r="C117" s="26"/>
      <c r="D117" s="26"/>
      <c r="E117" s="26"/>
    </row>
  </sheetData>
  <sheetProtection algorithmName="SHA-512" hashValue="DDMNT5YGmuUCmsc/u0pWcyI01uX9jE/CLgizWL3MlNELF0kc66fMkF2e1OH9tYe6e78tknm5fzTiM0/OPmqsbA==" saltValue="xIQEyhwHZF/Tx/waYl3JPQ==" spinCount="100000" sheet="1" objects="1" scenarios="1"/>
  <mergeCells count="1">
    <mergeCell ref="B3:E3"/>
  </mergeCells>
  <hyperlinks>
    <hyperlink ref="B1" location="Índice!A1" display="Índice" xr:uid="{9B3BDA03-BA6A-4475-8D2F-9DD954964026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15E-8279-4B05-BB4F-D481E4547D99}">
  <dimension ref="B1:H25"/>
  <sheetViews>
    <sheetView showGridLines="0" topLeftCell="B1" workbookViewId="0">
      <selection activeCell="B1" sqref="B1"/>
    </sheetView>
  </sheetViews>
  <sheetFormatPr defaultRowHeight="12.75" x14ac:dyDescent="0.2"/>
  <cols>
    <col min="1" max="1" width="0" style="20" hidden="1" customWidth="1"/>
    <col min="2" max="2" width="30.7109375" style="20" customWidth="1"/>
    <col min="3" max="8" width="15.7109375" style="20" customWidth="1"/>
    <col min="9" max="16384" width="9.140625" style="20"/>
  </cols>
  <sheetData>
    <row r="1" spans="2:8" ht="15" x14ac:dyDescent="0.2">
      <c r="B1" s="18" t="s">
        <v>190</v>
      </c>
    </row>
    <row r="3" spans="2:8" x14ac:dyDescent="0.2">
      <c r="B3" s="71" t="s">
        <v>427</v>
      </c>
      <c r="C3" s="71"/>
      <c r="D3" s="71"/>
    </row>
    <row r="10" spans="2:8" x14ac:dyDescent="0.2">
      <c r="B10" s="36"/>
      <c r="C10" s="118" t="s">
        <v>188</v>
      </c>
      <c r="D10" s="119"/>
      <c r="E10" s="118" t="s">
        <v>189</v>
      </c>
      <c r="F10" s="119"/>
      <c r="G10" s="72"/>
      <c r="H10" s="73"/>
    </row>
    <row r="11" spans="2:8" ht="15" x14ac:dyDescent="0.25">
      <c r="B11" s="49" t="s">
        <v>147</v>
      </c>
      <c r="C11" s="50" t="s">
        <v>117</v>
      </c>
      <c r="D11" s="50" t="s">
        <v>118</v>
      </c>
      <c r="E11" s="50" t="s">
        <v>132</v>
      </c>
      <c r="F11" s="50" t="s">
        <v>118</v>
      </c>
      <c r="G11" s="19"/>
      <c r="H11" s="19"/>
    </row>
    <row r="12" spans="2:8" s="26" customFormat="1" ht="15" x14ac:dyDescent="0.25">
      <c r="B12" s="51" t="s">
        <v>15</v>
      </c>
      <c r="C12" s="54">
        <v>89401</v>
      </c>
      <c r="D12" s="74">
        <v>0.48495779720962529</v>
      </c>
      <c r="E12" s="54">
        <v>753892.31</v>
      </c>
      <c r="F12" s="74">
        <v>0.20236278991832096</v>
      </c>
      <c r="G12" s="19"/>
      <c r="H12" s="19"/>
    </row>
    <row r="13" spans="2:8" s="26" customFormat="1" ht="15" x14ac:dyDescent="0.25">
      <c r="B13" s="51" t="s">
        <v>14</v>
      </c>
      <c r="C13" s="54">
        <v>48015</v>
      </c>
      <c r="D13" s="74">
        <v>0.26045848069954652</v>
      </c>
      <c r="E13" s="54">
        <v>541705.75</v>
      </c>
      <c r="F13" s="74">
        <v>0.14540682459646853</v>
      </c>
      <c r="G13" s="19"/>
      <c r="H13" s="19"/>
    </row>
    <row r="14" spans="2:8" s="26" customFormat="1" ht="15" x14ac:dyDescent="0.25">
      <c r="B14" s="51" t="s">
        <v>194</v>
      </c>
      <c r="C14" s="54">
        <v>1567</v>
      </c>
      <c r="D14" s="74">
        <v>8.5002278299737451E-3</v>
      </c>
      <c r="E14" s="54">
        <v>69280.649999999994</v>
      </c>
      <c r="F14" s="74">
        <v>1.8596589241445798E-2</v>
      </c>
      <c r="G14" s="19"/>
      <c r="H14" s="19"/>
    </row>
    <row r="15" spans="2:8" s="26" customFormat="1" ht="15" x14ac:dyDescent="0.25">
      <c r="B15" s="51" t="s">
        <v>12</v>
      </c>
      <c r="C15" s="54">
        <v>27654</v>
      </c>
      <c r="D15" s="74">
        <v>0.15000976414173195</v>
      </c>
      <c r="E15" s="54">
        <v>2259054.12</v>
      </c>
      <c r="F15" s="74">
        <v>0.60638434460178725</v>
      </c>
      <c r="G15" s="19"/>
      <c r="H15" s="19"/>
    </row>
    <row r="16" spans="2:8" s="26" customFormat="1" ht="15" x14ac:dyDescent="0.25">
      <c r="B16" s="51" t="s">
        <v>13</v>
      </c>
      <c r="C16" s="54">
        <v>5215</v>
      </c>
      <c r="D16" s="74">
        <v>2.828888840670905E-2</v>
      </c>
      <c r="E16" s="54">
        <v>96257.08</v>
      </c>
      <c r="F16" s="74">
        <v>2.5837710505617194E-2</v>
      </c>
      <c r="G16" s="19"/>
      <c r="H16" s="19"/>
    </row>
    <row r="17" spans="2:8" s="26" customFormat="1" ht="15" x14ac:dyDescent="0.25">
      <c r="B17" s="51" t="s">
        <v>195</v>
      </c>
      <c r="C17" s="54">
        <v>12496</v>
      </c>
      <c r="D17" s="74">
        <v>6.7784841712413474E-2</v>
      </c>
      <c r="E17" s="54">
        <v>5259.37</v>
      </c>
      <c r="F17" s="74">
        <v>1.4117411363603373E-3</v>
      </c>
      <c r="G17" s="19"/>
      <c r="H17" s="19"/>
    </row>
    <row r="18" spans="2:8" s="26" customFormat="1" ht="15" x14ac:dyDescent="0.25">
      <c r="B18" s="24" t="s">
        <v>112</v>
      </c>
      <c r="C18" s="54">
        <v>184348</v>
      </c>
      <c r="D18" s="74">
        <v>1</v>
      </c>
      <c r="E18" s="54">
        <v>3725449.28</v>
      </c>
      <c r="F18" s="74">
        <v>1</v>
      </c>
      <c r="G18" s="19"/>
      <c r="H18" s="19"/>
    </row>
    <row r="19" spans="2:8" ht="15" x14ac:dyDescent="0.25">
      <c r="B19" s="19"/>
      <c r="C19" s="19"/>
      <c r="D19" s="19"/>
      <c r="E19" s="19"/>
      <c r="F19" s="19"/>
    </row>
    <row r="20" spans="2:8" ht="15" x14ac:dyDescent="0.25">
      <c r="B20" s="19"/>
      <c r="C20" s="19"/>
      <c r="D20" s="19"/>
      <c r="E20" s="19"/>
      <c r="F20" s="19"/>
    </row>
    <row r="21" spans="2:8" ht="15" x14ac:dyDescent="0.25">
      <c r="B21" s="19"/>
      <c r="C21" s="19"/>
      <c r="D21" s="19"/>
      <c r="E21" s="19"/>
      <c r="F21" s="19"/>
    </row>
    <row r="22" spans="2:8" ht="15" x14ac:dyDescent="0.25">
      <c r="B22" s="19"/>
      <c r="C22" s="19"/>
      <c r="D22" s="19"/>
      <c r="E22" s="19"/>
      <c r="F22" s="19"/>
    </row>
    <row r="23" spans="2:8" ht="15" x14ac:dyDescent="0.25">
      <c r="B23" s="19"/>
      <c r="C23" s="19"/>
      <c r="D23" s="19"/>
      <c r="E23" s="19"/>
      <c r="F23" s="19"/>
    </row>
    <row r="24" spans="2:8" ht="15" x14ac:dyDescent="0.25">
      <c r="B24" s="19"/>
      <c r="C24" s="19"/>
      <c r="D24" s="19"/>
      <c r="E24" s="19"/>
      <c r="F24" s="19"/>
    </row>
    <row r="25" spans="2:8" x14ac:dyDescent="0.2">
      <c r="D25" s="26"/>
    </row>
  </sheetData>
  <sheetProtection algorithmName="SHA-512" hashValue="ZiPbx45ijcgsuEYyjGNCB6mXbe5XeIySBVTJdOAXylnNftYNwNPh9C5J4QB6N7JQ7zBpFJTzYSnxOsgQ3SLLGQ==" saltValue="Db/2PZuJT+k4be+Zt+CmTg==" spinCount="100000" sheet="1" objects="1" scenarios="1" pivotTables="0"/>
  <mergeCells count="2">
    <mergeCell ref="C10:D10"/>
    <mergeCell ref="E10:F10"/>
  </mergeCells>
  <hyperlinks>
    <hyperlink ref="B1" location="Índice!A1" display="Índice" xr:uid="{19F50187-E2E8-476F-AA98-4ACA668E0E1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227"/>
  <sheetViews>
    <sheetView showGridLines="0" topLeftCell="B1" zoomScaleNormal="100" workbookViewId="0">
      <selection activeCell="B1" sqref="B1"/>
    </sheetView>
  </sheetViews>
  <sheetFormatPr defaultColWidth="9.140625" defaultRowHeight="12.75" x14ac:dyDescent="0.2"/>
  <cols>
    <col min="1" max="1" width="0" style="20" hidden="1" customWidth="1"/>
    <col min="2" max="2" width="76.42578125" style="20" bestFit="1" customWidth="1"/>
    <col min="3" max="3" width="10.7109375" style="20" customWidth="1"/>
    <col min="4" max="16" width="10.7109375" style="64" customWidth="1"/>
    <col min="17" max="17" width="12.7109375" style="64" customWidth="1"/>
    <col min="18" max="16384" width="9.140625" style="20"/>
  </cols>
  <sheetData>
    <row r="1" spans="2:17" ht="15" x14ac:dyDescent="0.2">
      <c r="B1" s="18" t="s">
        <v>190</v>
      </c>
    </row>
    <row r="2" spans="2:17" ht="20.100000000000001" customHeight="1" x14ac:dyDescent="0.2"/>
    <row r="3" spans="2:17" x14ac:dyDescent="0.2">
      <c r="B3" s="71" t="s">
        <v>193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10" spans="2:17" hidden="1" x14ac:dyDescent="0.2">
      <c r="B10" s="50"/>
      <c r="C10" s="49" t="s">
        <v>6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2:17" x14ac:dyDescent="0.2">
      <c r="B11" s="50"/>
      <c r="C11" s="103" t="s">
        <v>15</v>
      </c>
      <c r="D11" s="104"/>
      <c r="E11" s="103" t="s">
        <v>14</v>
      </c>
      <c r="F11" s="104"/>
      <c r="G11" s="103" t="s">
        <v>194</v>
      </c>
      <c r="H11" s="104"/>
      <c r="I11" s="103" t="s">
        <v>12</v>
      </c>
      <c r="J11" s="104"/>
      <c r="K11" s="103" t="s">
        <v>13</v>
      </c>
      <c r="L11" s="104"/>
      <c r="M11" s="103" t="s">
        <v>195</v>
      </c>
      <c r="N11" s="104"/>
      <c r="O11" s="103" t="s">
        <v>192</v>
      </c>
      <c r="P11" s="103" t="s">
        <v>142</v>
      </c>
    </row>
    <row r="12" spans="2:17" s="55" customFormat="1" x14ac:dyDescent="0.2">
      <c r="B12" s="75" t="s">
        <v>168</v>
      </c>
      <c r="C12" s="21" t="s">
        <v>117</v>
      </c>
      <c r="D12" s="21" t="s">
        <v>1</v>
      </c>
      <c r="E12" s="21" t="s">
        <v>117</v>
      </c>
      <c r="F12" s="21" t="s">
        <v>1</v>
      </c>
      <c r="G12" s="21" t="s">
        <v>117</v>
      </c>
      <c r="H12" s="21" t="s">
        <v>1</v>
      </c>
      <c r="I12" s="21" t="s">
        <v>117</v>
      </c>
      <c r="J12" s="21" t="s">
        <v>1</v>
      </c>
      <c r="K12" s="21" t="s">
        <v>117</v>
      </c>
      <c r="L12" s="21" t="s">
        <v>1</v>
      </c>
      <c r="M12" s="21" t="s">
        <v>117</v>
      </c>
      <c r="N12" s="21" t="s">
        <v>1</v>
      </c>
      <c r="O12" s="104"/>
      <c r="P12" s="104"/>
      <c r="Q12" s="59"/>
    </row>
    <row r="13" spans="2:17" x14ac:dyDescent="0.2">
      <c r="B13" s="65" t="s">
        <v>145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76"/>
    </row>
    <row r="14" spans="2:17" x14ac:dyDescent="0.2">
      <c r="B14" s="77" t="s">
        <v>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76"/>
    </row>
    <row r="15" spans="2:17" x14ac:dyDescent="0.2">
      <c r="B15" s="66" t="s">
        <v>156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76"/>
    </row>
    <row r="16" spans="2:17" x14ac:dyDescent="0.2">
      <c r="B16" s="79" t="s">
        <v>209</v>
      </c>
      <c r="C16" s="68">
        <v>3635</v>
      </c>
      <c r="D16" s="68">
        <v>547.41999999999996</v>
      </c>
      <c r="E16" s="68">
        <v>2653</v>
      </c>
      <c r="F16" s="68">
        <v>327.05</v>
      </c>
      <c r="G16" s="68">
        <v>214</v>
      </c>
      <c r="H16" s="68">
        <v>72.13</v>
      </c>
      <c r="I16" s="68">
        <v>2499</v>
      </c>
      <c r="J16" s="68">
        <v>1340.22</v>
      </c>
      <c r="K16" s="68">
        <v>1420</v>
      </c>
      <c r="L16" s="68">
        <v>7524.59</v>
      </c>
      <c r="M16" s="68">
        <v>192</v>
      </c>
      <c r="N16" s="68">
        <v>9.7200000000000006</v>
      </c>
      <c r="O16" s="68">
        <v>10613</v>
      </c>
      <c r="P16" s="68">
        <v>9821.1299999999992</v>
      </c>
      <c r="Q16" s="76"/>
    </row>
    <row r="17" spans="2:17" x14ac:dyDescent="0.2">
      <c r="B17" s="79" t="s">
        <v>210</v>
      </c>
      <c r="C17" s="68">
        <v>8</v>
      </c>
      <c r="D17" s="68">
        <v>15.78</v>
      </c>
      <c r="E17" s="68">
        <v>6</v>
      </c>
      <c r="F17" s="68">
        <v>3.75</v>
      </c>
      <c r="G17" s="68">
        <v>1</v>
      </c>
      <c r="H17" s="68">
        <v>0.7</v>
      </c>
      <c r="I17" s="68">
        <v>2</v>
      </c>
      <c r="J17" s="68">
        <v>8.3000000000000007</v>
      </c>
      <c r="K17" s="68">
        <v>10</v>
      </c>
      <c r="L17" s="68">
        <v>27.8</v>
      </c>
      <c r="M17" s="68">
        <v>0</v>
      </c>
      <c r="N17" s="68">
        <v>0</v>
      </c>
      <c r="O17" s="68">
        <v>27</v>
      </c>
      <c r="P17" s="68">
        <v>56.33</v>
      </c>
      <c r="Q17" s="76"/>
    </row>
    <row r="18" spans="2:17" x14ac:dyDescent="0.2">
      <c r="B18" s="79" t="s">
        <v>211</v>
      </c>
      <c r="C18" s="68">
        <v>436</v>
      </c>
      <c r="D18" s="68">
        <v>249.21</v>
      </c>
      <c r="E18" s="68">
        <v>191</v>
      </c>
      <c r="F18" s="68">
        <v>98.93</v>
      </c>
      <c r="G18" s="68">
        <v>26</v>
      </c>
      <c r="H18" s="68">
        <v>61.62</v>
      </c>
      <c r="I18" s="68">
        <v>44</v>
      </c>
      <c r="J18" s="68">
        <v>107.86</v>
      </c>
      <c r="K18" s="68">
        <v>169</v>
      </c>
      <c r="L18" s="68">
        <v>317.08</v>
      </c>
      <c r="M18" s="68">
        <v>309</v>
      </c>
      <c r="N18" s="68">
        <v>34.119999999999997</v>
      </c>
      <c r="O18" s="68">
        <v>1175</v>
      </c>
      <c r="P18" s="68">
        <v>868.82</v>
      </c>
      <c r="Q18" s="76"/>
    </row>
    <row r="19" spans="2:17" x14ac:dyDescent="0.2">
      <c r="B19" s="79" t="s">
        <v>212</v>
      </c>
      <c r="C19" s="68">
        <v>519</v>
      </c>
      <c r="D19" s="68">
        <v>91.39</v>
      </c>
      <c r="E19" s="68">
        <v>377</v>
      </c>
      <c r="F19" s="68">
        <v>49.68</v>
      </c>
      <c r="G19" s="68">
        <v>33</v>
      </c>
      <c r="H19" s="68">
        <v>7.97</v>
      </c>
      <c r="I19" s="68">
        <v>307</v>
      </c>
      <c r="J19" s="68">
        <v>58.02</v>
      </c>
      <c r="K19" s="68">
        <v>71</v>
      </c>
      <c r="L19" s="68">
        <v>57.55</v>
      </c>
      <c r="M19" s="68">
        <v>173</v>
      </c>
      <c r="N19" s="68">
        <v>13.01</v>
      </c>
      <c r="O19" s="68">
        <v>1480</v>
      </c>
      <c r="P19" s="68">
        <v>277.62</v>
      </c>
      <c r="Q19" s="76"/>
    </row>
    <row r="20" spans="2:17" x14ac:dyDescent="0.2">
      <c r="B20" s="79" t="s">
        <v>213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3</v>
      </c>
      <c r="J20" s="68">
        <v>0.53</v>
      </c>
      <c r="K20" s="68">
        <v>2</v>
      </c>
      <c r="L20" s="68">
        <v>2.19</v>
      </c>
      <c r="M20" s="68">
        <v>3</v>
      </c>
      <c r="N20" s="68">
        <v>0.16</v>
      </c>
      <c r="O20" s="68">
        <v>8</v>
      </c>
      <c r="P20" s="68">
        <v>2.88</v>
      </c>
      <c r="Q20" s="76"/>
    </row>
    <row r="21" spans="2:17" x14ac:dyDescent="0.2">
      <c r="B21" s="79" t="s">
        <v>214</v>
      </c>
      <c r="C21" s="68">
        <v>93</v>
      </c>
      <c r="D21" s="68">
        <v>20.37</v>
      </c>
      <c r="E21" s="68">
        <v>22</v>
      </c>
      <c r="F21" s="68">
        <v>1.87</v>
      </c>
      <c r="G21" s="68">
        <v>4</v>
      </c>
      <c r="H21" s="68">
        <v>283.33999999999997</v>
      </c>
      <c r="I21" s="68">
        <v>24</v>
      </c>
      <c r="J21" s="68">
        <v>450.13</v>
      </c>
      <c r="K21" s="68">
        <v>210</v>
      </c>
      <c r="L21" s="68">
        <v>635.20000000000005</v>
      </c>
      <c r="M21" s="68">
        <v>232</v>
      </c>
      <c r="N21" s="68">
        <v>21.75</v>
      </c>
      <c r="O21" s="68">
        <v>585</v>
      </c>
      <c r="P21" s="68">
        <v>1412.66</v>
      </c>
      <c r="Q21" s="76"/>
    </row>
    <row r="22" spans="2:17" x14ac:dyDescent="0.2">
      <c r="B22" s="66" t="s">
        <v>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6"/>
    </row>
    <row r="23" spans="2:17" x14ac:dyDescent="0.2">
      <c r="B23" s="79" t="s">
        <v>215</v>
      </c>
      <c r="C23" s="68">
        <v>2</v>
      </c>
      <c r="D23" s="68">
        <v>0.26</v>
      </c>
      <c r="E23" s="68">
        <v>0</v>
      </c>
      <c r="F23" s="68">
        <v>0</v>
      </c>
      <c r="G23" s="68">
        <v>0</v>
      </c>
      <c r="H23" s="68">
        <v>0</v>
      </c>
      <c r="I23" s="68">
        <v>2</v>
      </c>
      <c r="J23" s="68">
        <v>0.61</v>
      </c>
      <c r="K23" s="68">
        <v>0</v>
      </c>
      <c r="L23" s="68">
        <v>0</v>
      </c>
      <c r="M23" s="68">
        <v>0</v>
      </c>
      <c r="N23" s="68">
        <v>0</v>
      </c>
      <c r="O23" s="68">
        <v>4</v>
      </c>
      <c r="P23" s="68">
        <v>0.87</v>
      </c>
      <c r="Q23" s="76"/>
    </row>
    <row r="24" spans="2:17" x14ac:dyDescent="0.2">
      <c r="B24" s="79" t="s">
        <v>216</v>
      </c>
      <c r="C24" s="68">
        <v>3</v>
      </c>
      <c r="D24" s="68">
        <v>3.41</v>
      </c>
      <c r="E24" s="68">
        <v>1</v>
      </c>
      <c r="F24" s="68">
        <v>0.68</v>
      </c>
      <c r="G24" s="68">
        <v>0</v>
      </c>
      <c r="H24" s="68">
        <v>0</v>
      </c>
      <c r="I24" s="68">
        <v>2</v>
      </c>
      <c r="J24" s="68">
        <v>24.44</v>
      </c>
      <c r="K24" s="68">
        <v>0</v>
      </c>
      <c r="L24" s="68">
        <v>0</v>
      </c>
      <c r="M24" s="68">
        <v>0</v>
      </c>
      <c r="N24" s="68">
        <v>0</v>
      </c>
      <c r="O24" s="68">
        <v>6</v>
      </c>
      <c r="P24" s="68">
        <v>28.53</v>
      </c>
      <c r="Q24" s="76"/>
    </row>
    <row r="25" spans="2:17" x14ac:dyDescent="0.2">
      <c r="B25" s="69" t="s">
        <v>200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76"/>
    </row>
    <row r="26" spans="2:17" x14ac:dyDescent="0.2">
      <c r="B26" s="79" t="s">
        <v>217</v>
      </c>
      <c r="C26" s="68">
        <v>1</v>
      </c>
      <c r="D26" s="68">
        <v>0.48</v>
      </c>
      <c r="E26" s="68">
        <v>2</v>
      </c>
      <c r="F26" s="68">
        <v>4.5999999999999996</v>
      </c>
      <c r="G26" s="68">
        <v>0</v>
      </c>
      <c r="H26" s="68">
        <v>0</v>
      </c>
      <c r="I26" s="68">
        <v>58</v>
      </c>
      <c r="J26" s="68">
        <v>689.15</v>
      </c>
      <c r="K26" s="68">
        <v>2055</v>
      </c>
      <c r="L26" s="68">
        <v>4982.2700000000004</v>
      </c>
      <c r="M26" s="68">
        <v>1</v>
      </c>
      <c r="N26" s="68">
        <v>7.0000000000000007E-2</v>
      </c>
      <c r="O26" s="68">
        <v>2117</v>
      </c>
      <c r="P26" s="68">
        <v>5676.57</v>
      </c>
      <c r="Q26" s="76"/>
    </row>
    <row r="27" spans="2:17" x14ac:dyDescent="0.2">
      <c r="B27" s="79" t="s">
        <v>218</v>
      </c>
      <c r="C27" s="68">
        <v>14450</v>
      </c>
      <c r="D27" s="68">
        <v>27415.82</v>
      </c>
      <c r="E27" s="68">
        <v>2047</v>
      </c>
      <c r="F27" s="68">
        <v>6048.41</v>
      </c>
      <c r="G27" s="68">
        <v>5</v>
      </c>
      <c r="H27" s="68">
        <v>35.21</v>
      </c>
      <c r="I27" s="68">
        <v>504</v>
      </c>
      <c r="J27" s="68">
        <v>32528.63</v>
      </c>
      <c r="K27" s="68">
        <v>696</v>
      </c>
      <c r="L27" s="68">
        <v>870.23</v>
      </c>
      <c r="M27" s="68">
        <v>2</v>
      </c>
      <c r="N27" s="68">
        <v>0.05</v>
      </c>
      <c r="O27" s="68">
        <v>17704</v>
      </c>
      <c r="P27" s="68">
        <v>66898.350000000006</v>
      </c>
      <c r="Q27" s="76"/>
    </row>
    <row r="28" spans="2:17" x14ac:dyDescent="0.2">
      <c r="B28" s="79" t="s">
        <v>219</v>
      </c>
      <c r="C28" s="68">
        <v>560</v>
      </c>
      <c r="D28" s="68">
        <v>429.44</v>
      </c>
      <c r="E28" s="68">
        <v>448</v>
      </c>
      <c r="F28" s="68">
        <v>239.13</v>
      </c>
      <c r="G28" s="68">
        <v>0</v>
      </c>
      <c r="H28" s="68">
        <v>0</v>
      </c>
      <c r="I28" s="68">
        <v>11</v>
      </c>
      <c r="J28" s="68">
        <v>16.39</v>
      </c>
      <c r="K28" s="68">
        <v>0</v>
      </c>
      <c r="L28" s="68">
        <v>0</v>
      </c>
      <c r="M28" s="68">
        <v>1</v>
      </c>
      <c r="N28" s="68">
        <v>0.11</v>
      </c>
      <c r="O28" s="68">
        <v>1020</v>
      </c>
      <c r="P28" s="68">
        <v>685.07</v>
      </c>
      <c r="Q28" s="76"/>
    </row>
    <row r="29" spans="2:17" x14ac:dyDescent="0.2">
      <c r="B29" s="79" t="s">
        <v>220</v>
      </c>
      <c r="C29" s="68">
        <v>20979</v>
      </c>
      <c r="D29" s="68">
        <v>42555.68</v>
      </c>
      <c r="E29" s="68">
        <v>3940</v>
      </c>
      <c r="F29" s="68">
        <v>4216.8900000000003</v>
      </c>
      <c r="G29" s="68">
        <v>1</v>
      </c>
      <c r="H29" s="68">
        <v>1.61</v>
      </c>
      <c r="I29" s="68">
        <v>100</v>
      </c>
      <c r="J29" s="68">
        <v>249.4</v>
      </c>
      <c r="K29" s="68">
        <v>7</v>
      </c>
      <c r="L29" s="68">
        <v>3.99</v>
      </c>
      <c r="M29" s="68">
        <v>236</v>
      </c>
      <c r="N29" s="68">
        <v>112.43</v>
      </c>
      <c r="O29" s="68">
        <v>25263</v>
      </c>
      <c r="P29" s="68">
        <v>47140</v>
      </c>
      <c r="Q29" s="76"/>
    </row>
    <row r="30" spans="2:17" x14ac:dyDescent="0.2">
      <c r="B30" s="79" t="s">
        <v>221</v>
      </c>
      <c r="C30" s="68">
        <v>3402</v>
      </c>
      <c r="D30" s="68">
        <v>1421.43</v>
      </c>
      <c r="E30" s="68">
        <v>712</v>
      </c>
      <c r="F30" s="68">
        <v>1167.32</v>
      </c>
      <c r="G30" s="68">
        <v>12</v>
      </c>
      <c r="H30" s="68">
        <v>10.32</v>
      </c>
      <c r="I30" s="68">
        <v>240</v>
      </c>
      <c r="J30" s="68">
        <v>2103.11</v>
      </c>
      <c r="K30" s="68">
        <v>20</v>
      </c>
      <c r="L30" s="68">
        <v>19.190000000000001</v>
      </c>
      <c r="M30" s="68">
        <v>50</v>
      </c>
      <c r="N30" s="68">
        <v>12.48</v>
      </c>
      <c r="O30" s="68">
        <v>4436</v>
      </c>
      <c r="P30" s="68">
        <v>4733.8500000000004</v>
      </c>
      <c r="Q30" s="76"/>
    </row>
    <row r="31" spans="2:17" x14ac:dyDescent="0.2">
      <c r="B31" s="79" t="s">
        <v>222</v>
      </c>
      <c r="C31" s="68">
        <v>143</v>
      </c>
      <c r="D31" s="68">
        <v>23.72</v>
      </c>
      <c r="E31" s="68">
        <v>82</v>
      </c>
      <c r="F31" s="68">
        <v>11.93</v>
      </c>
      <c r="G31" s="68">
        <v>3</v>
      </c>
      <c r="H31" s="68">
        <v>1.07</v>
      </c>
      <c r="I31" s="68">
        <v>29</v>
      </c>
      <c r="J31" s="68">
        <v>46.82</v>
      </c>
      <c r="K31" s="68">
        <v>91</v>
      </c>
      <c r="L31" s="68">
        <v>72.790000000000006</v>
      </c>
      <c r="M31" s="68">
        <v>4</v>
      </c>
      <c r="N31" s="68">
        <v>0.31</v>
      </c>
      <c r="O31" s="68">
        <v>352</v>
      </c>
      <c r="P31" s="68">
        <v>156.63999999999999</v>
      </c>
      <c r="Q31" s="76"/>
    </row>
    <row r="32" spans="2:17" x14ac:dyDescent="0.2">
      <c r="B32" s="79" t="s">
        <v>223</v>
      </c>
      <c r="C32" s="68">
        <v>146</v>
      </c>
      <c r="D32" s="68">
        <v>272.83999999999997</v>
      </c>
      <c r="E32" s="68">
        <v>1356</v>
      </c>
      <c r="F32" s="68">
        <v>2613.19</v>
      </c>
      <c r="G32" s="68">
        <v>121</v>
      </c>
      <c r="H32" s="68">
        <v>2674.99</v>
      </c>
      <c r="I32" s="68">
        <v>2151</v>
      </c>
      <c r="J32" s="68">
        <v>60207.17</v>
      </c>
      <c r="K32" s="68">
        <v>547</v>
      </c>
      <c r="L32" s="68">
        <v>8347.4</v>
      </c>
      <c r="M32" s="68">
        <v>0</v>
      </c>
      <c r="N32" s="68">
        <v>0</v>
      </c>
      <c r="O32" s="68">
        <v>4321</v>
      </c>
      <c r="P32" s="68">
        <v>74115.59</v>
      </c>
      <c r="Q32" s="76"/>
    </row>
    <row r="33" spans="2:17" x14ac:dyDescent="0.2">
      <c r="B33" s="79" t="s">
        <v>224</v>
      </c>
      <c r="C33" s="68">
        <v>127</v>
      </c>
      <c r="D33" s="68">
        <v>320.36</v>
      </c>
      <c r="E33" s="68">
        <v>51</v>
      </c>
      <c r="F33" s="68">
        <v>327.51</v>
      </c>
      <c r="G33" s="68">
        <v>1</v>
      </c>
      <c r="H33" s="68">
        <v>0.24</v>
      </c>
      <c r="I33" s="68">
        <v>34</v>
      </c>
      <c r="J33" s="68">
        <v>261.74</v>
      </c>
      <c r="K33" s="68">
        <v>2</v>
      </c>
      <c r="L33" s="68">
        <v>2.62</v>
      </c>
      <c r="M33" s="68">
        <v>0</v>
      </c>
      <c r="N33" s="68">
        <v>0</v>
      </c>
      <c r="O33" s="68">
        <v>215</v>
      </c>
      <c r="P33" s="68">
        <v>912.47</v>
      </c>
      <c r="Q33" s="76"/>
    </row>
    <row r="34" spans="2:17" x14ac:dyDescent="0.2">
      <c r="B34" s="66" t="s">
        <v>157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76"/>
    </row>
    <row r="35" spans="2:17" x14ac:dyDescent="0.2">
      <c r="B35" s="79" t="s">
        <v>225</v>
      </c>
      <c r="C35" s="68">
        <v>397</v>
      </c>
      <c r="D35" s="68">
        <v>117.26</v>
      </c>
      <c r="E35" s="68">
        <v>269</v>
      </c>
      <c r="F35" s="68">
        <v>170.89</v>
      </c>
      <c r="G35" s="68">
        <v>14</v>
      </c>
      <c r="H35" s="68">
        <v>14.44</v>
      </c>
      <c r="I35" s="68">
        <v>133</v>
      </c>
      <c r="J35" s="68">
        <v>468.12</v>
      </c>
      <c r="K35" s="68">
        <v>32</v>
      </c>
      <c r="L35" s="68">
        <v>10.47</v>
      </c>
      <c r="M35" s="68">
        <v>225</v>
      </c>
      <c r="N35" s="68">
        <v>17.29</v>
      </c>
      <c r="O35" s="68">
        <v>1070</v>
      </c>
      <c r="P35" s="68">
        <v>798.47</v>
      </c>
      <c r="Q35" s="76"/>
    </row>
    <row r="36" spans="2:17" x14ac:dyDescent="0.2">
      <c r="B36" s="79" t="s">
        <v>226</v>
      </c>
      <c r="C36" s="68">
        <v>3788</v>
      </c>
      <c r="D36" s="68">
        <v>2531.48</v>
      </c>
      <c r="E36" s="68">
        <v>1413</v>
      </c>
      <c r="F36" s="68">
        <v>2289.9699999999998</v>
      </c>
      <c r="G36" s="68">
        <v>4</v>
      </c>
      <c r="H36" s="68">
        <v>0.96</v>
      </c>
      <c r="I36" s="68">
        <v>47</v>
      </c>
      <c r="J36" s="68">
        <v>51.68</v>
      </c>
      <c r="K36" s="68">
        <v>7</v>
      </c>
      <c r="L36" s="68">
        <v>0.9</v>
      </c>
      <c r="M36" s="68">
        <v>196</v>
      </c>
      <c r="N36" s="68">
        <v>23.13</v>
      </c>
      <c r="O36" s="68">
        <v>5455</v>
      </c>
      <c r="P36" s="68">
        <v>4898.12</v>
      </c>
      <c r="Q36" s="76"/>
    </row>
    <row r="37" spans="2:17" x14ac:dyDescent="0.2">
      <c r="B37" s="79" t="s">
        <v>227</v>
      </c>
      <c r="C37" s="68">
        <v>45</v>
      </c>
      <c r="D37" s="68">
        <v>37.75</v>
      </c>
      <c r="E37" s="68">
        <v>74</v>
      </c>
      <c r="F37" s="68">
        <v>93.1</v>
      </c>
      <c r="G37" s="68">
        <v>7</v>
      </c>
      <c r="H37" s="68">
        <v>2.04</v>
      </c>
      <c r="I37" s="68">
        <v>35</v>
      </c>
      <c r="J37" s="68">
        <v>208.68</v>
      </c>
      <c r="K37" s="68">
        <v>16</v>
      </c>
      <c r="L37" s="68">
        <v>19.690000000000001</v>
      </c>
      <c r="M37" s="68">
        <v>11</v>
      </c>
      <c r="N37" s="68">
        <v>0.62</v>
      </c>
      <c r="O37" s="68">
        <v>188</v>
      </c>
      <c r="P37" s="68">
        <v>361.88</v>
      </c>
      <c r="Q37" s="76"/>
    </row>
    <row r="38" spans="2:17" x14ac:dyDescent="0.2">
      <c r="B38" s="79" t="s">
        <v>228</v>
      </c>
      <c r="C38" s="68">
        <v>1144</v>
      </c>
      <c r="D38" s="68">
        <v>559.32000000000005</v>
      </c>
      <c r="E38" s="68">
        <v>286</v>
      </c>
      <c r="F38" s="68">
        <v>172.45</v>
      </c>
      <c r="G38" s="68">
        <v>13</v>
      </c>
      <c r="H38" s="68">
        <v>9.23</v>
      </c>
      <c r="I38" s="68">
        <v>205</v>
      </c>
      <c r="J38" s="68">
        <v>202.84</v>
      </c>
      <c r="K38" s="68">
        <v>362</v>
      </c>
      <c r="L38" s="68">
        <v>200.35</v>
      </c>
      <c r="M38" s="68">
        <v>166</v>
      </c>
      <c r="N38" s="68">
        <v>11.33</v>
      </c>
      <c r="O38" s="68">
        <v>2176</v>
      </c>
      <c r="P38" s="68">
        <v>1155.52</v>
      </c>
      <c r="Q38" s="76"/>
    </row>
    <row r="39" spans="2:17" x14ac:dyDescent="0.2">
      <c r="B39" s="79" t="s">
        <v>229</v>
      </c>
      <c r="C39" s="68">
        <v>7</v>
      </c>
      <c r="D39" s="68">
        <v>2.31</v>
      </c>
      <c r="E39" s="68">
        <v>43</v>
      </c>
      <c r="F39" s="68">
        <v>40.25</v>
      </c>
      <c r="G39" s="68">
        <v>2</v>
      </c>
      <c r="H39" s="68">
        <v>0.26</v>
      </c>
      <c r="I39" s="68">
        <v>4</v>
      </c>
      <c r="J39" s="68">
        <v>1.1200000000000001</v>
      </c>
      <c r="K39" s="68">
        <v>1</v>
      </c>
      <c r="L39" s="68">
        <v>0.03</v>
      </c>
      <c r="M39" s="68">
        <v>11</v>
      </c>
      <c r="N39" s="68">
        <v>1.07</v>
      </c>
      <c r="O39" s="68">
        <v>68</v>
      </c>
      <c r="P39" s="68">
        <v>45.04</v>
      </c>
      <c r="Q39" s="76"/>
    </row>
    <row r="40" spans="2:17" x14ac:dyDescent="0.2">
      <c r="B40" s="79" t="s">
        <v>230</v>
      </c>
      <c r="C40" s="68">
        <v>5773</v>
      </c>
      <c r="D40" s="68">
        <v>5130.13</v>
      </c>
      <c r="E40" s="68">
        <v>2692</v>
      </c>
      <c r="F40" s="68">
        <v>4390.08</v>
      </c>
      <c r="G40" s="68">
        <v>71</v>
      </c>
      <c r="H40" s="68">
        <v>66.540000000000006</v>
      </c>
      <c r="I40" s="68">
        <v>132</v>
      </c>
      <c r="J40" s="68">
        <v>238.18</v>
      </c>
      <c r="K40" s="68">
        <v>13</v>
      </c>
      <c r="L40" s="68">
        <v>2.0299999999999998</v>
      </c>
      <c r="M40" s="68">
        <v>638</v>
      </c>
      <c r="N40" s="68">
        <v>102.35</v>
      </c>
      <c r="O40" s="68">
        <v>9319</v>
      </c>
      <c r="P40" s="68">
        <v>9929.31</v>
      </c>
      <c r="Q40" s="76"/>
    </row>
    <row r="41" spans="2:17" x14ac:dyDescent="0.2">
      <c r="B41" s="79" t="s">
        <v>231</v>
      </c>
      <c r="C41" s="68">
        <v>353</v>
      </c>
      <c r="D41" s="68">
        <v>285.95999999999998</v>
      </c>
      <c r="E41" s="68">
        <v>875</v>
      </c>
      <c r="F41" s="68">
        <v>1291.5999999999999</v>
      </c>
      <c r="G41" s="68">
        <v>7</v>
      </c>
      <c r="H41" s="68">
        <v>6.66</v>
      </c>
      <c r="I41" s="68">
        <v>49</v>
      </c>
      <c r="J41" s="68">
        <v>66.5</v>
      </c>
      <c r="K41" s="68">
        <v>4</v>
      </c>
      <c r="L41" s="68">
        <v>2.65</v>
      </c>
      <c r="M41" s="68">
        <v>1</v>
      </c>
      <c r="N41" s="68">
        <v>0.14000000000000001</v>
      </c>
      <c r="O41" s="68">
        <v>1289</v>
      </c>
      <c r="P41" s="68">
        <v>1653.51</v>
      </c>
      <c r="Q41" s="76"/>
    </row>
    <row r="42" spans="2:17" x14ac:dyDescent="0.2">
      <c r="B42" s="79" t="s">
        <v>232</v>
      </c>
      <c r="C42" s="68">
        <v>33</v>
      </c>
      <c r="D42" s="68">
        <v>3.1</v>
      </c>
      <c r="E42" s="68">
        <v>27</v>
      </c>
      <c r="F42" s="68">
        <v>1.67</v>
      </c>
      <c r="G42" s="68">
        <v>2</v>
      </c>
      <c r="H42" s="68">
        <v>2.15</v>
      </c>
      <c r="I42" s="68">
        <v>20</v>
      </c>
      <c r="J42" s="68">
        <v>1.83</v>
      </c>
      <c r="K42" s="68">
        <v>12</v>
      </c>
      <c r="L42" s="68">
        <v>0.96</v>
      </c>
      <c r="M42" s="68">
        <v>51</v>
      </c>
      <c r="N42" s="68">
        <v>2.54</v>
      </c>
      <c r="O42" s="68">
        <v>145</v>
      </c>
      <c r="P42" s="68">
        <v>12.25</v>
      </c>
      <c r="Q42" s="76"/>
    </row>
    <row r="43" spans="2:17" x14ac:dyDescent="0.2">
      <c r="B43" s="79" t="s">
        <v>233</v>
      </c>
      <c r="C43" s="68">
        <v>2979</v>
      </c>
      <c r="D43" s="68">
        <v>386.58</v>
      </c>
      <c r="E43" s="68">
        <v>2176</v>
      </c>
      <c r="F43" s="68">
        <v>257.85000000000002</v>
      </c>
      <c r="G43" s="68">
        <v>47</v>
      </c>
      <c r="H43" s="68">
        <v>10.61</v>
      </c>
      <c r="I43" s="68">
        <v>414</v>
      </c>
      <c r="J43" s="68">
        <v>82.05</v>
      </c>
      <c r="K43" s="68">
        <v>44</v>
      </c>
      <c r="L43" s="68">
        <v>14.56</v>
      </c>
      <c r="M43" s="68">
        <v>93</v>
      </c>
      <c r="N43" s="68">
        <v>12.92</v>
      </c>
      <c r="O43" s="68">
        <v>5753</v>
      </c>
      <c r="P43" s="68">
        <v>764.57</v>
      </c>
      <c r="Q43" s="76"/>
    </row>
    <row r="44" spans="2:17" x14ac:dyDescent="0.2">
      <c r="B44" s="79" t="s">
        <v>234</v>
      </c>
      <c r="C44" s="68">
        <v>702</v>
      </c>
      <c r="D44" s="68">
        <v>260.08999999999997</v>
      </c>
      <c r="E44" s="68">
        <v>1275</v>
      </c>
      <c r="F44" s="68">
        <v>5660.19</v>
      </c>
      <c r="G44" s="68">
        <v>73</v>
      </c>
      <c r="H44" s="68">
        <v>191.25</v>
      </c>
      <c r="I44" s="68">
        <v>105</v>
      </c>
      <c r="J44" s="68">
        <v>322.57</v>
      </c>
      <c r="K44" s="68">
        <v>15</v>
      </c>
      <c r="L44" s="68">
        <v>1.79</v>
      </c>
      <c r="M44" s="68">
        <v>45</v>
      </c>
      <c r="N44" s="68">
        <v>4.1900000000000004</v>
      </c>
      <c r="O44" s="68">
        <v>2215</v>
      </c>
      <c r="P44" s="68">
        <v>6440.08</v>
      </c>
      <c r="Q44" s="76"/>
    </row>
    <row r="45" spans="2:17" x14ac:dyDescent="0.2">
      <c r="B45" s="79" t="s">
        <v>235</v>
      </c>
      <c r="C45" s="68">
        <v>720</v>
      </c>
      <c r="D45" s="68">
        <v>278.3</v>
      </c>
      <c r="E45" s="68">
        <v>832</v>
      </c>
      <c r="F45" s="68">
        <v>1595.68</v>
      </c>
      <c r="G45" s="68">
        <v>16</v>
      </c>
      <c r="H45" s="68">
        <v>9.5299999999999994</v>
      </c>
      <c r="I45" s="68">
        <v>133</v>
      </c>
      <c r="J45" s="68">
        <v>672.7</v>
      </c>
      <c r="K45" s="68">
        <v>55</v>
      </c>
      <c r="L45" s="68">
        <v>23.88</v>
      </c>
      <c r="M45" s="68">
        <v>18</v>
      </c>
      <c r="N45" s="68">
        <v>0.73</v>
      </c>
      <c r="O45" s="68">
        <v>1774</v>
      </c>
      <c r="P45" s="68">
        <v>2580.8200000000002</v>
      </c>
      <c r="Q45" s="76"/>
    </row>
    <row r="46" spans="2:17" x14ac:dyDescent="0.2">
      <c r="B46" s="79" t="s">
        <v>236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195</v>
      </c>
      <c r="N46" s="68">
        <v>23</v>
      </c>
      <c r="O46" s="68">
        <v>195</v>
      </c>
      <c r="P46" s="68">
        <v>23</v>
      </c>
      <c r="Q46" s="76"/>
    </row>
    <row r="47" spans="2:17" x14ac:dyDescent="0.2">
      <c r="B47" s="69" t="s">
        <v>201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76"/>
    </row>
    <row r="48" spans="2:17" x14ac:dyDescent="0.2">
      <c r="B48" s="79" t="s">
        <v>237</v>
      </c>
      <c r="C48" s="68">
        <v>29</v>
      </c>
      <c r="D48" s="68">
        <v>12.23</v>
      </c>
      <c r="E48" s="68">
        <v>41</v>
      </c>
      <c r="F48" s="68">
        <v>23.7</v>
      </c>
      <c r="G48" s="68">
        <v>6</v>
      </c>
      <c r="H48" s="68">
        <v>449.21</v>
      </c>
      <c r="I48" s="68">
        <v>11</v>
      </c>
      <c r="J48" s="68">
        <v>512.28</v>
      </c>
      <c r="K48" s="68">
        <v>235</v>
      </c>
      <c r="L48" s="68">
        <v>1802.37</v>
      </c>
      <c r="M48" s="68">
        <v>546</v>
      </c>
      <c r="N48" s="68">
        <v>46.76</v>
      </c>
      <c r="O48" s="68">
        <v>868</v>
      </c>
      <c r="P48" s="68">
        <v>2846.55</v>
      </c>
      <c r="Q48" s="76"/>
    </row>
    <row r="49" spans="2:17" x14ac:dyDescent="0.2">
      <c r="B49" s="79" t="s">
        <v>238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1</v>
      </c>
      <c r="N49" s="68">
        <v>0.02</v>
      </c>
      <c r="O49" s="68">
        <v>1</v>
      </c>
      <c r="P49" s="68">
        <v>0.02</v>
      </c>
      <c r="Q49" s="76"/>
    </row>
    <row r="50" spans="2:17" x14ac:dyDescent="0.2">
      <c r="B50" s="79" t="s">
        <v>239</v>
      </c>
      <c r="C50" s="68">
        <v>0</v>
      </c>
      <c r="D50" s="68">
        <v>0</v>
      </c>
      <c r="E50" s="68">
        <v>1</v>
      </c>
      <c r="F50" s="68">
        <v>0.57999999999999996</v>
      </c>
      <c r="G50" s="68">
        <v>0</v>
      </c>
      <c r="H50" s="68">
        <v>0</v>
      </c>
      <c r="I50" s="68">
        <v>1</v>
      </c>
      <c r="J50" s="68">
        <v>0.04</v>
      </c>
      <c r="K50" s="68">
        <v>7</v>
      </c>
      <c r="L50" s="68">
        <v>1.45</v>
      </c>
      <c r="M50" s="68">
        <v>866</v>
      </c>
      <c r="N50" s="68">
        <v>88.89</v>
      </c>
      <c r="O50" s="68">
        <v>875</v>
      </c>
      <c r="P50" s="68">
        <v>90.96</v>
      </c>
      <c r="Q50" s="76"/>
    </row>
    <row r="51" spans="2:17" x14ac:dyDescent="0.2">
      <c r="B51" s="79" t="s">
        <v>240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1</v>
      </c>
      <c r="J51" s="68">
        <v>0.13</v>
      </c>
      <c r="K51" s="68">
        <v>3</v>
      </c>
      <c r="L51" s="68">
        <v>2.94</v>
      </c>
      <c r="M51" s="68">
        <v>3491</v>
      </c>
      <c r="N51" s="68">
        <v>640.64</v>
      </c>
      <c r="O51" s="68">
        <v>3495</v>
      </c>
      <c r="P51" s="68">
        <v>643.71</v>
      </c>
      <c r="Q51" s="76"/>
    </row>
    <row r="52" spans="2:17" x14ac:dyDescent="0.2">
      <c r="B52" s="79" t="s">
        <v>241</v>
      </c>
      <c r="C52" s="68">
        <v>170</v>
      </c>
      <c r="D52" s="68">
        <v>45.1</v>
      </c>
      <c r="E52" s="68">
        <v>85</v>
      </c>
      <c r="F52" s="68">
        <v>27.47</v>
      </c>
      <c r="G52" s="68">
        <v>4</v>
      </c>
      <c r="H52" s="68">
        <v>8.6</v>
      </c>
      <c r="I52" s="68">
        <v>26</v>
      </c>
      <c r="J52" s="68">
        <v>17.41</v>
      </c>
      <c r="K52" s="68">
        <v>28</v>
      </c>
      <c r="L52" s="68">
        <v>141.91999999999999</v>
      </c>
      <c r="M52" s="68">
        <v>12</v>
      </c>
      <c r="N52" s="68">
        <v>0.64</v>
      </c>
      <c r="O52" s="68">
        <v>325</v>
      </c>
      <c r="P52" s="68">
        <v>241.14</v>
      </c>
      <c r="Q52" s="76"/>
    </row>
    <row r="53" spans="2:17" x14ac:dyDescent="0.2">
      <c r="B53" s="79" t="s">
        <v>242</v>
      </c>
      <c r="C53" s="68">
        <v>106</v>
      </c>
      <c r="D53" s="68">
        <v>380.37</v>
      </c>
      <c r="E53" s="68">
        <v>66</v>
      </c>
      <c r="F53" s="68">
        <v>114.78</v>
      </c>
      <c r="G53" s="68">
        <v>10</v>
      </c>
      <c r="H53" s="68">
        <v>44.22</v>
      </c>
      <c r="I53" s="68">
        <v>305</v>
      </c>
      <c r="J53" s="68">
        <v>2730.27</v>
      </c>
      <c r="K53" s="68">
        <v>14</v>
      </c>
      <c r="L53" s="68">
        <v>43.74</v>
      </c>
      <c r="M53" s="68">
        <v>24</v>
      </c>
      <c r="N53" s="68">
        <v>12.1</v>
      </c>
      <c r="O53" s="68">
        <v>525</v>
      </c>
      <c r="P53" s="68">
        <v>3325.48</v>
      </c>
      <c r="Q53" s="76"/>
    </row>
    <row r="54" spans="2:17" x14ac:dyDescent="0.2">
      <c r="B54" s="79" t="s">
        <v>243</v>
      </c>
      <c r="C54" s="68">
        <v>1</v>
      </c>
      <c r="D54" s="68">
        <v>0.12</v>
      </c>
      <c r="E54" s="68">
        <v>4</v>
      </c>
      <c r="F54" s="68">
        <v>0.87</v>
      </c>
      <c r="G54" s="68">
        <v>0</v>
      </c>
      <c r="H54" s="68">
        <v>0</v>
      </c>
      <c r="I54" s="68">
        <v>1</v>
      </c>
      <c r="J54" s="68">
        <v>0.08</v>
      </c>
      <c r="K54" s="68">
        <v>2</v>
      </c>
      <c r="L54" s="68">
        <v>0.49</v>
      </c>
      <c r="M54" s="68">
        <v>29</v>
      </c>
      <c r="N54" s="68">
        <v>1.29</v>
      </c>
      <c r="O54" s="68">
        <v>37</v>
      </c>
      <c r="P54" s="68">
        <v>2.85</v>
      </c>
      <c r="Q54" s="76"/>
    </row>
    <row r="55" spans="2:17" x14ac:dyDescent="0.2">
      <c r="B55" s="79" t="s">
        <v>244</v>
      </c>
      <c r="C55" s="68">
        <v>908</v>
      </c>
      <c r="D55" s="68">
        <v>2230.23</v>
      </c>
      <c r="E55" s="68">
        <v>334</v>
      </c>
      <c r="F55" s="68">
        <v>697.74</v>
      </c>
      <c r="G55" s="68">
        <v>1</v>
      </c>
      <c r="H55" s="68">
        <v>0.08</v>
      </c>
      <c r="I55" s="68">
        <v>2</v>
      </c>
      <c r="J55" s="68">
        <v>0.67</v>
      </c>
      <c r="K55" s="68">
        <v>1</v>
      </c>
      <c r="L55" s="68">
        <v>0.17</v>
      </c>
      <c r="M55" s="68">
        <v>56</v>
      </c>
      <c r="N55" s="68">
        <v>6.26</v>
      </c>
      <c r="O55" s="68">
        <v>1302</v>
      </c>
      <c r="P55" s="68">
        <v>2935.15</v>
      </c>
      <c r="Q55" s="76"/>
    </row>
    <row r="56" spans="2:17" x14ac:dyDescent="0.2">
      <c r="B56" s="79" t="s">
        <v>245</v>
      </c>
      <c r="C56" s="68">
        <v>2</v>
      </c>
      <c r="D56" s="68">
        <v>0.14000000000000001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13</v>
      </c>
      <c r="L56" s="68">
        <v>16.66</v>
      </c>
      <c r="M56" s="68">
        <v>201</v>
      </c>
      <c r="N56" s="68">
        <v>13.53</v>
      </c>
      <c r="O56" s="68">
        <v>216</v>
      </c>
      <c r="P56" s="68">
        <v>30.33</v>
      </c>
      <c r="Q56" s="76"/>
    </row>
    <row r="57" spans="2:17" x14ac:dyDescent="0.2">
      <c r="B57" s="79" t="s">
        <v>246</v>
      </c>
      <c r="C57" s="68">
        <v>47</v>
      </c>
      <c r="D57" s="68">
        <v>32.25</v>
      </c>
      <c r="E57" s="68">
        <v>26</v>
      </c>
      <c r="F57" s="68">
        <v>20.83</v>
      </c>
      <c r="G57" s="68">
        <v>0</v>
      </c>
      <c r="H57" s="68">
        <v>0</v>
      </c>
      <c r="I57" s="68">
        <v>7</v>
      </c>
      <c r="J57" s="68">
        <v>5.52</v>
      </c>
      <c r="K57" s="68">
        <v>3</v>
      </c>
      <c r="L57" s="68">
        <v>2.87</v>
      </c>
      <c r="M57" s="68">
        <v>83</v>
      </c>
      <c r="N57" s="68">
        <v>10.99</v>
      </c>
      <c r="O57" s="68">
        <v>166</v>
      </c>
      <c r="P57" s="68">
        <v>72.459999999999994</v>
      </c>
      <c r="Q57" s="76"/>
    </row>
    <row r="58" spans="2:17" x14ac:dyDescent="0.2">
      <c r="B58" s="79" t="s">
        <v>247</v>
      </c>
      <c r="C58" s="68">
        <v>21</v>
      </c>
      <c r="D58" s="68">
        <v>2.66</v>
      </c>
      <c r="E58" s="68">
        <v>27</v>
      </c>
      <c r="F58" s="68">
        <v>1.77</v>
      </c>
      <c r="G58" s="68">
        <v>1</v>
      </c>
      <c r="H58" s="68">
        <v>0.03</v>
      </c>
      <c r="I58" s="68">
        <v>5</v>
      </c>
      <c r="J58" s="68">
        <v>0.68</v>
      </c>
      <c r="K58" s="68">
        <v>3</v>
      </c>
      <c r="L58" s="68">
        <v>2.08</v>
      </c>
      <c r="M58" s="68">
        <v>1599</v>
      </c>
      <c r="N58" s="68">
        <v>133.43</v>
      </c>
      <c r="O58" s="68">
        <v>1656</v>
      </c>
      <c r="P58" s="68">
        <v>140.65</v>
      </c>
      <c r="Q58" s="76"/>
    </row>
    <row r="59" spans="2:17" x14ac:dyDescent="0.2">
      <c r="B59" s="79" t="s">
        <v>248</v>
      </c>
      <c r="C59" s="68">
        <v>0</v>
      </c>
      <c r="D59" s="68">
        <v>0</v>
      </c>
      <c r="E59" s="68">
        <v>1</v>
      </c>
      <c r="F59" s="68">
        <v>0.62</v>
      </c>
      <c r="G59" s="68">
        <v>0</v>
      </c>
      <c r="H59" s="68">
        <v>0</v>
      </c>
      <c r="I59" s="68">
        <v>0</v>
      </c>
      <c r="J59" s="68">
        <v>0</v>
      </c>
      <c r="K59" s="68">
        <v>4</v>
      </c>
      <c r="L59" s="68">
        <v>11.04</v>
      </c>
      <c r="M59" s="68">
        <v>44</v>
      </c>
      <c r="N59" s="68">
        <v>2.86</v>
      </c>
      <c r="O59" s="68">
        <v>49</v>
      </c>
      <c r="P59" s="68">
        <v>14.52</v>
      </c>
      <c r="Q59" s="76"/>
    </row>
    <row r="60" spans="2:17" x14ac:dyDescent="0.2">
      <c r="B60" s="79" t="s">
        <v>249</v>
      </c>
      <c r="C60" s="68">
        <v>19</v>
      </c>
      <c r="D60" s="68">
        <v>25.13</v>
      </c>
      <c r="E60" s="68">
        <v>38</v>
      </c>
      <c r="F60" s="68">
        <v>56.52</v>
      </c>
      <c r="G60" s="68">
        <v>5</v>
      </c>
      <c r="H60" s="68">
        <v>1.6</v>
      </c>
      <c r="I60" s="68">
        <v>67</v>
      </c>
      <c r="J60" s="68">
        <v>313.86</v>
      </c>
      <c r="K60" s="68">
        <v>29</v>
      </c>
      <c r="L60" s="68">
        <v>55.17</v>
      </c>
      <c r="M60" s="68">
        <v>9</v>
      </c>
      <c r="N60" s="68">
        <v>1.06</v>
      </c>
      <c r="O60" s="68">
        <v>167</v>
      </c>
      <c r="P60" s="68">
        <v>453.34</v>
      </c>
      <c r="Q60" s="76"/>
    </row>
    <row r="61" spans="2:17" x14ac:dyDescent="0.2">
      <c r="B61" s="69" t="s">
        <v>202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76"/>
    </row>
    <row r="62" spans="2:17" x14ac:dyDescent="0.2">
      <c r="B62" s="79" t="s">
        <v>250</v>
      </c>
      <c r="C62" s="68">
        <v>24315</v>
      </c>
      <c r="D62" s="68">
        <v>7017.41</v>
      </c>
      <c r="E62" s="68">
        <v>13021</v>
      </c>
      <c r="F62" s="68">
        <v>3999.62</v>
      </c>
      <c r="G62" s="68">
        <v>195</v>
      </c>
      <c r="H62" s="68">
        <v>527.62</v>
      </c>
      <c r="I62" s="68">
        <v>3302</v>
      </c>
      <c r="J62" s="68">
        <v>9173.7099999999991</v>
      </c>
      <c r="K62" s="68">
        <v>3319</v>
      </c>
      <c r="L62" s="68">
        <v>8432.09</v>
      </c>
      <c r="M62" s="68">
        <v>422</v>
      </c>
      <c r="N62" s="68">
        <v>43.09</v>
      </c>
      <c r="O62" s="68">
        <v>44574</v>
      </c>
      <c r="P62" s="68">
        <v>29193.54</v>
      </c>
      <c r="Q62" s="76"/>
    </row>
    <row r="63" spans="2:17" x14ac:dyDescent="0.2">
      <c r="B63" s="66" t="s">
        <v>2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76"/>
    </row>
    <row r="64" spans="2:17" x14ac:dyDescent="0.2">
      <c r="B64" s="79" t="s">
        <v>2</v>
      </c>
      <c r="C64" s="68">
        <v>40994</v>
      </c>
      <c r="D64" s="68">
        <v>73481.16</v>
      </c>
      <c r="E64" s="68">
        <v>27859</v>
      </c>
      <c r="F64" s="68">
        <v>43657.42</v>
      </c>
      <c r="G64" s="68">
        <v>135</v>
      </c>
      <c r="H64" s="68">
        <v>166.4</v>
      </c>
      <c r="I64" s="68">
        <v>16784</v>
      </c>
      <c r="J64" s="68">
        <v>192500.11</v>
      </c>
      <c r="K64" s="68">
        <v>2136</v>
      </c>
      <c r="L64" s="68">
        <v>1367.36</v>
      </c>
      <c r="M64" s="68">
        <v>0</v>
      </c>
      <c r="N64" s="68">
        <v>0</v>
      </c>
      <c r="O64" s="68">
        <v>87908</v>
      </c>
      <c r="P64" s="68">
        <v>311172.45</v>
      </c>
      <c r="Q64" s="76"/>
    </row>
    <row r="65" spans="2:17" x14ac:dyDescent="0.2">
      <c r="B65" s="66" t="s">
        <v>158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76"/>
    </row>
    <row r="66" spans="2:17" x14ac:dyDescent="0.2">
      <c r="B66" s="79" t="s">
        <v>251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780</v>
      </c>
      <c r="N66" s="68">
        <v>73.3</v>
      </c>
      <c r="O66" s="68">
        <v>780</v>
      </c>
      <c r="P66" s="68">
        <v>73.3</v>
      </c>
      <c r="Q66" s="76"/>
    </row>
    <row r="67" spans="2:17" x14ac:dyDescent="0.2">
      <c r="B67" s="79" t="s">
        <v>252</v>
      </c>
      <c r="C67" s="68">
        <v>0</v>
      </c>
      <c r="D67" s="68">
        <v>0</v>
      </c>
      <c r="E67" s="68">
        <v>1</v>
      </c>
      <c r="F67" s="68">
        <v>0.06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1</v>
      </c>
      <c r="N67" s="68">
        <v>0.54</v>
      </c>
      <c r="O67" s="68">
        <v>2</v>
      </c>
      <c r="P67" s="68">
        <v>0.6</v>
      </c>
      <c r="Q67" s="76"/>
    </row>
    <row r="68" spans="2:17" x14ac:dyDescent="0.2">
      <c r="B68" s="79" t="s">
        <v>253</v>
      </c>
      <c r="C68" s="68">
        <v>7</v>
      </c>
      <c r="D68" s="68">
        <v>11.76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7</v>
      </c>
      <c r="P68" s="68">
        <v>11.76</v>
      </c>
      <c r="Q68" s="76"/>
    </row>
    <row r="69" spans="2:17" x14ac:dyDescent="0.2">
      <c r="B69" s="79" t="s">
        <v>158</v>
      </c>
      <c r="C69" s="68">
        <v>157</v>
      </c>
      <c r="D69" s="68">
        <v>47.68</v>
      </c>
      <c r="E69" s="68">
        <v>132</v>
      </c>
      <c r="F69" s="68">
        <v>64.73</v>
      </c>
      <c r="G69" s="68">
        <v>5</v>
      </c>
      <c r="H69" s="68">
        <v>7.53</v>
      </c>
      <c r="I69" s="68">
        <v>84</v>
      </c>
      <c r="J69" s="68">
        <v>644.29999999999995</v>
      </c>
      <c r="K69" s="68">
        <v>14</v>
      </c>
      <c r="L69" s="68">
        <v>3.74</v>
      </c>
      <c r="M69" s="68">
        <v>110</v>
      </c>
      <c r="N69" s="68">
        <v>11.23</v>
      </c>
      <c r="O69" s="68">
        <v>502</v>
      </c>
      <c r="P69" s="68">
        <v>779.21</v>
      </c>
      <c r="Q69" s="76"/>
    </row>
    <row r="70" spans="2:17" x14ac:dyDescent="0.2">
      <c r="B70" s="79" t="s">
        <v>254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6</v>
      </c>
      <c r="N70" s="68">
        <v>0.61</v>
      </c>
      <c r="O70" s="68">
        <v>6</v>
      </c>
      <c r="P70" s="68">
        <v>0.61</v>
      </c>
      <c r="Q70" s="76"/>
    </row>
    <row r="71" spans="2:17" x14ac:dyDescent="0.2">
      <c r="B71" s="79" t="s">
        <v>255</v>
      </c>
      <c r="C71" s="68">
        <v>136</v>
      </c>
      <c r="D71" s="68">
        <v>83.97</v>
      </c>
      <c r="E71" s="68">
        <v>80</v>
      </c>
      <c r="F71" s="68">
        <v>108.17</v>
      </c>
      <c r="G71" s="68">
        <v>5</v>
      </c>
      <c r="H71" s="68">
        <v>5.65</v>
      </c>
      <c r="I71" s="68">
        <v>27</v>
      </c>
      <c r="J71" s="68">
        <v>18.11</v>
      </c>
      <c r="K71" s="68">
        <v>5</v>
      </c>
      <c r="L71" s="68">
        <v>1.1200000000000001</v>
      </c>
      <c r="M71" s="68">
        <v>4</v>
      </c>
      <c r="N71" s="68">
        <v>0.11</v>
      </c>
      <c r="O71" s="68">
        <v>257</v>
      </c>
      <c r="P71" s="68">
        <v>217.13</v>
      </c>
      <c r="Q71" s="76"/>
    </row>
    <row r="72" spans="2:17" x14ac:dyDescent="0.2">
      <c r="B72" s="66" t="s">
        <v>159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76"/>
    </row>
    <row r="73" spans="2:17" x14ac:dyDescent="0.2">
      <c r="B73" s="79" t="s">
        <v>256</v>
      </c>
      <c r="C73" s="68">
        <v>1</v>
      </c>
      <c r="D73" s="68">
        <v>1.95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1</v>
      </c>
      <c r="P73" s="68">
        <v>1.95</v>
      </c>
      <c r="Q73" s="76"/>
    </row>
    <row r="74" spans="2:17" x14ac:dyDescent="0.2">
      <c r="B74" s="79" t="s">
        <v>257</v>
      </c>
      <c r="C74" s="68">
        <v>60</v>
      </c>
      <c r="D74" s="68">
        <v>63.21</v>
      </c>
      <c r="E74" s="68">
        <v>20</v>
      </c>
      <c r="F74" s="68">
        <v>32.049999999999997</v>
      </c>
      <c r="G74" s="68">
        <v>0</v>
      </c>
      <c r="H74" s="68">
        <v>0</v>
      </c>
      <c r="I74" s="68">
        <v>12</v>
      </c>
      <c r="J74" s="68">
        <v>48.74</v>
      </c>
      <c r="K74" s="68">
        <v>1</v>
      </c>
      <c r="L74" s="68">
        <v>0.12</v>
      </c>
      <c r="M74" s="68">
        <v>0</v>
      </c>
      <c r="N74" s="68">
        <v>0</v>
      </c>
      <c r="O74" s="68">
        <v>93</v>
      </c>
      <c r="P74" s="68">
        <v>144.12</v>
      </c>
      <c r="Q74" s="76"/>
    </row>
    <row r="75" spans="2:17" x14ac:dyDescent="0.2">
      <c r="B75" s="79" t="s">
        <v>258</v>
      </c>
      <c r="C75" s="68">
        <v>6</v>
      </c>
      <c r="D75" s="68">
        <v>8.59</v>
      </c>
      <c r="E75" s="68">
        <v>6</v>
      </c>
      <c r="F75" s="68">
        <v>9.56</v>
      </c>
      <c r="G75" s="68">
        <v>1</v>
      </c>
      <c r="H75" s="68">
        <v>2.36</v>
      </c>
      <c r="I75" s="68">
        <v>12</v>
      </c>
      <c r="J75" s="68">
        <v>24.31</v>
      </c>
      <c r="K75" s="68">
        <v>3</v>
      </c>
      <c r="L75" s="68">
        <v>9.4600000000000009</v>
      </c>
      <c r="M75" s="68">
        <v>0</v>
      </c>
      <c r="N75" s="68">
        <v>0</v>
      </c>
      <c r="O75" s="68">
        <v>28</v>
      </c>
      <c r="P75" s="68">
        <v>54.28</v>
      </c>
      <c r="Q75" s="76"/>
    </row>
    <row r="76" spans="2:17" x14ac:dyDescent="0.2">
      <c r="B76" s="79" t="s">
        <v>259</v>
      </c>
      <c r="C76" s="68">
        <v>4</v>
      </c>
      <c r="D76" s="68">
        <v>3.63</v>
      </c>
      <c r="E76" s="68">
        <v>5</v>
      </c>
      <c r="F76" s="68">
        <v>4.26</v>
      </c>
      <c r="G76" s="68">
        <v>0</v>
      </c>
      <c r="H76" s="68">
        <v>0</v>
      </c>
      <c r="I76" s="68">
        <v>1</v>
      </c>
      <c r="J76" s="68">
        <v>2.85</v>
      </c>
      <c r="K76" s="68">
        <v>1</v>
      </c>
      <c r="L76" s="68">
        <v>0.16</v>
      </c>
      <c r="M76" s="68">
        <v>0</v>
      </c>
      <c r="N76" s="68">
        <v>0</v>
      </c>
      <c r="O76" s="68">
        <v>11</v>
      </c>
      <c r="P76" s="68">
        <v>10.9</v>
      </c>
      <c r="Q76" s="76"/>
    </row>
    <row r="77" spans="2:17" x14ac:dyDescent="0.2">
      <c r="B77" s="79" t="s">
        <v>260</v>
      </c>
      <c r="C77" s="68">
        <v>1</v>
      </c>
      <c r="D77" s="68">
        <v>0.06</v>
      </c>
      <c r="E77" s="68">
        <v>3</v>
      </c>
      <c r="F77" s="68">
        <v>0.22</v>
      </c>
      <c r="G77" s="68">
        <v>0</v>
      </c>
      <c r="H77" s="68">
        <v>0</v>
      </c>
      <c r="I77" s="68">
        <v>3</v>
      </c>
      <c r="J77" s="68">
        <v>2.34</v>
      </c>
      <c r="K77" s="68">
        <v>0</v>
      </c>
      <c r="L77" s="68">
        <v>0</v>
      </c>
      <c r="M77" s="68">
        <v>6</v>
      </c>
      <c r="N77" s="68">
        <v>0.38</v>
      </c>
      <c r="O77" s="68">
        <v>13</v>
      </c>
      <c r="P77" s="68">
        <v>3</v>
      </c>
      <c r="Q77" s="76"/>
    </row>
    <row r="78" spans="2:17" x14ac:dyDescent="0.2">
      <c r="B78" s="66" t="s">
        <v>160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76"/>
    </row>
    <row r="79" spans="2:17" x14ac:dyDescent="0.2">
      <c r="B79" s="79" t="s">
        <v>261</v>
      </c>
      <c r="C79" s="68">
        <v>59</v>
      </c>
      <c r="D79" s="68">
        <v>29.28</v>
      </c>
      <c r="E79" s="68">
        <v>38</v>
      </c>
      <c r="F79" s="68">
        <v>27.21</v>
      </c>
      <c r="G79" s="68">
        <v>1</v>
      </c>
      <c r="H79" s="68">
        <v>0.53</v>
      </c>
      <c r="I79" s="68">
        <v>11</v>
      </c>
      <c r="J79" s="68">
        <v>14.55</v>
      </c>
      <c r="K79" s="68">
        <v>3</v>
      </c>
      <c r="L79" s="68">
        <v>8.4499999999999993</v>
      </c>
      <c r="M79" s="68">
        <v>9</v>
      </c>
      <c r="N79" s="68">
        <v>0.6</v>
      </c>
      <c r="O79" s="68">
        <v>121</v>
      </c>
      <c r="P79" s="68">
        <v>80.62</v>
      </c>
      <c r="Q79" s="76"/>
    </row>
    <row r="80" spans="2:17" x14ac:dyDescent="0.2">
      <c r="B80" s="79" t="s">
        <v>262</v>
      </c>
      <c r="C80" s="68">
        <v>99</v>
      </c>
      <c r="D80" s="68">
        <v>53.6</v>
      </c>
      <c r="E80" s="68">
        <v>98</v>
      </c>
      <c r="F80" s="68">
        <v>49.54</v>
      </c>
      <c r="G80" s="68">
        <v>9</v>
      </c>
      <c r="H80" s="68">
        <v>20.309999999999999</v>
      </c>
      <c r="I80" s="68">
        <v>24</v>
      </c>
      <c r="J80" s="68">
        <v>396.11</v>
      </c>
      <c r="K80" s="68">
        <v>5</v>
      </c>
      <c r="L80" s="68">
        <v>62.5</v>
      </c>
      <c r="M80" s="68">
        <v>7</v>
      </c>
      <c r="N80" s="68">
        <v>0.97</v>
      </c>
      <c r="O80" s="68">
        <v>242</v>
      </c>
      <c r="P80" s="68">
        <v>583.03</v>
      </c>
      <c r="Q80" s="76"/>
    </row>
    <row r="81" spans="2:17" x14ac:dyDescent="0.2">
      <c r="B81" s="79" t="s">
        <v>263</v>
      </c>
      <c r="C81" s="68">
        <v>41</v>
      </c>
      <c r="D81" s="68">
        <v>35.51</v>
      </c>
      <c r="E81" s="68">
        <v>43</v>
      </c>
      <c r="F81" s="68">
        <v>16.73</v>
      </c>
      <c r="G81" s="68">
        <v>0</v>
      </c>
      <c r="H81" s="68">
        <v>0</v>
      </c>
      <c r="I81" s="68">
        <v>1</v>
      </c>
      <c r="J81" s="68">
        <v>0.01</v>
      </c>
      <c r="K81" s="68">
        <v>0</v>
      </c>
      <c r="L81" s="68">
        <v>0</v>
      </c>
      <c r="M81" s="68">
        <v>1</v>
      </c>
      <c r="N81" s="68">
        <v>0.16</v>
      </c>
      <c r="O81" s="68">
        <v>86</v>
      </c>
      <c r="P81" s="68">
        <v>52.41</v>
      </c>
      <c r="Q81" s="76"/>
    </row>
    <row r="82" spans="2:17" x14ac:dyDescent="0.2">
      <c r="B82" s="79" t="s">
        <v>264</v>
      </c>
      <c r="C82" s="68">
        <v>88</v>
      </c>
      <c r="D82" s="68">
        <v>200.99</v>
      </c>
      <c r="E82" s="68">
        <v>569</v>
      </c>
      <c r="F82" s="68">
        <v>1035.56</v>
      </c>
      <c r="G82" s="68">
        <v>1</v>
      </c>
      <c r="H82" s="68">
        <v>1.08</v>
      </c>
      <c r="I82" s="68">
        <v>144</v>
      </c>
      <c r="J82" s="68">
        <v>1167.03</v>
      </c>
      <c r="K82" s="68">
        <v>541</v>
      </c>
      <c r="L82" s="68">
        <v>2239.0300000000002</v>
      </c>
      <c r="M82" s="68">
        <v>0</v>
      </c>
      <c r="N82" s="68">
        <v>0</v>
      </c>
      <c r="O82" s="68">
        <v>1343</v>
      </c>
      <c r="P82" s="68">
        <v>4643.6899999999996</v>
      </c>
      <c r="Q82" s="76"/>
    </row>
    <row r="83" spans="2:17" x14ac:dyDescent="0.2">
      <c r="B83" s="79" t="s">
        <v>265</v>
      </c>
      <c r="C83" s="68">
        <v>738</v>
      </c>
      <c r="D83" s="68">
        <v>1036.0999999999999</v>
      </c>
      <c r="E83" s="68">
        <v>540</v>
      </c>
      <c r="F83" s="68">
        <v>733.76</v>
      </c>
      <c r="G83" s="68">
        <v>8</v>
      </c>
      <c r="H83" s="68">
        <v>22.6</v>
      </c>
      <c r="I83" s="68">
        <v>32</v>
      </c>
      <c r="J83" s="68">
        <v>323.62</v>
      </c>
      <c r="K83" s="68">
        <v>1</v>
      </c>
      <c r="L83" s="68">
        <v>6.82</v>
      </c>
      <c r="M83" s="68">
        <v>5</v>
      </c>
      <c r="N83" s="68">
        <v>0.37</v>
      </c>
      <c r="O83" s="68">
        <v>1324</v>
      </c>
      <c r="P83" s="68">
        <v>2123.27</v>
      </c>
      <c r="Q83" s="76"/>
    </row>
    <row r="84" spans="2:17" x14ac:dyDescent="0.2">
      <c r="B84" s="79" t="s">
        <v>266</v>
      </c>
      <c r="C84" s="68">
        <v>169</v>
      </c>
      <c r="D84" s="68">
        <v>16.34</v>
      </c>
      <c r="E84" s="68">
        <v>124</v>
      </c>
      <c r="F84" s="68">
        <v>24.21</v>
      </c>
      <c r="G84" s="68">
        <v>8</v>
      </c>
      <c r="H84" s="68">
        <v>1.25</v>
      </c>
      <c r="I84" s="68">
        <v>97</v>
      </c>
      <c r="J84" s="68">
        <v>41.8</v>
      </c>
      <c r="K84" s="68">
        <v>31</v>
      </c>
      <c r="L84" s="68">
        <v>21.92</v>
      </c>
      <c r="M84" s="68">
        <v>46</v>
      </c>
      <c r="N84" s="68">
        <v>4.0599999999999996</v>
      </c>
      <c r="O84" s="68">
        <v>475</v>
      </c>
      <c r="P84" s="68">
        <v>109.58</v>
      </c>
      <c r="Q84" s="76"/>
    </row>
    <row r="85" spans="2:17" x14ac:dyDescent="0.2">
      <c r="B85" s="79" t="s">
        <v>267</v>
      </c>
      <c r="C85" s="68">
        <v>321</v>
      </c>
      <c r="D85" s="68">
        <v>190.24</v>
      </c>
      <c r="E85" s="68">
        <v>10</v>
      </c>
      <c r="F85" s="68">
        <v>23.78</v>
      </c>
      <c r="G85" s="68">
        <v>0</v>
      </c>
      <c r="H85" s="68">
        <v>0</v>
      </c>
      <c r="I85" s="68">
        <v>1</v>
      </c>
      <c r="J85" s="68">
        <v>6.07</v>
      </c>
      <c r="K85" s="68">
        <v>0</v>
      </c>
      <c r="L85" s="68">
        <v>0</v>
      </c>
      <c r="M85" s="68">
        <v>0</v>
      </c>
      <c r="N85" s="68">
        <v>0</v>
      </c>
      <c r="O85" s="68">
        <v>332</v>
      </c>
      <c r="P85" s="68">
        <v>220.09</v>
      </c>
      <c r="Q85" s="76"/>
    </row>
    <row r="86" spans="2:17" x14ac:dyDescent="0.2">
      <c r="B86" s="69" t="s">
        <v>203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76"/>
    </row>
    <row r="87" spans="2:17" x14ac:dyDescent="0.2">
      <c r="B87" s="79" t="s">
        <v>268</v>
      </c>
      <c r="C87" s="68">
        <v>4359</v>
      </c>
      <c r="D87" s="68">
        <v>9272.49</v>
      </c>
      <c r="E87" s="68">
        <v>2039</v>
      </c>
      <c r="F87" s="68">
        <v>22589.35</v>
      </c>
      <c r="G87" s="68">
        <v>218</v>
      </c>
      <c r="H87" s="68">
        <v>11323.6</v>
      </c>
      <c r="I87" s="68">
        <v>6788</v>
      </c>
      <c r="J87" s="68">
        <v>280111.87</v>
      </c>
      <c r="K87" s="68">
        <v>1405</v>
      </c>
      <c r="L87" s="68">
        <v>7890.53</v>
      </c>
      <c r="M87" s="68">
        <v>0</v>
      </c>
      <c r="N87" s="68">
        <v>0</v>
      </c>
      <c r="O87" s="68">
        <v>14809</v>
      </c>
      <c r="P87" s="68">
        <v>331187.84000000003</v>
      </c>
      <c r="Q87" s="76"/>
    </row>
    <row r="88" spans="2:17" x14ac:dyDescent="0.2">
      <c r="B88" s="66" t="s">
        <v>8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76"/>
    </row>
    <row r="89" spans="2:17" x14ac:dyDescent="0.2">
      <c r="B89" s="79" t="s">
        <v>269</v>
      </c>
      <c r="C89" s="68">
        <v>41186</v>
      </c>
      <c r="D89" s="68">
        <v>68566.62</v>
      </c>
      <c r="E89" s="68">
        <v>21538</v>
      </c>
      <c r="F89" s="68">
        <v>61432.43</v>
      </c>
      <c r="G89" s="68">
        <v>791</v>
      </c>
      <c r="H89" s="68">
        <v>2349.5300000000002</v>
      </c>
      <c r="I89" s="68">
        <v>12384</v>
      </c>
      <c r="J89" s="68">
        <v>94867.11</v>
      </c>
      <c r="K89" s="68">
        <v>3565</v>
      </c>
      <c r="L89" s="68">
        <v>17449.84</v>
      </c>
      <c r="M89" s="68">
        <v>92</v>
      </c>
      <c r="N89" s="68">
        <v>12.01</v>
      </c>
      <c r="O89" s="68">
        <v>79556</v>
      </c>
      <c r="P89" s="68">
        <v>244677.54</v>
      </c>
      <c r="Q89" s="76"/>
    </row>
    <row r="90" spans="2:17" x14ac:dyDescent="0.2">
      <c r="B90" s="79" t="s">
        <v>270</v>
      </c>
      <c r="C90" s="68">
        <v>9649</v>
      </c>
      <c r="D90" s="68">
        <v>219173.18</v>
      </c>
      <c r="E90" s="68">
        <v>457</v>
      </c>
      <c r="F90" s="68">
        <v>15644.55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10106</v>
      </c>
      <c r="P90" s="68">
        <v>234817.73</v>
      </c>
      <c r="Q90" s="76"/>
    </row>
    <row r="91" spans="2:17" x14ac:dyDescent="0.2">
      <c r="B91" s="79" t="s">
        <v>271</v>
      </c>
      <c r="C91" s="68">
        <v>38683</v>
      </c>
      <c r="D91" s="68">
        <v>64839.29</v>
      </c>
      <c r="E91" s="68">
        <v>25737</v>
      </c>
      <c r="F91" s="68">
        <v>148304.54</v>
      </c>
      <c r="G91" s="68">
        <v>986</v>
      </c>
      <c r="H91" s="68">
        <v>18676.53</v>
      </c>
      <c r="I91" s="68">
        <v>18586</v>
      </c>
      <c r="J91" s="68">
        <v>915274.07</v>
      </c>
      <c r="K91" s="68">
        <v>2885</v>
      </c>
      <c r="L91" s="68">
        <v>14416.35</v>
      </c>
      <c r="M91" s="68">
        <v>233</v>
      </c>
      <c r="N91" s="68">
        <v>175.54</v>
      </c>
      <c r="O91" s="68">
        <v>87110</v>
      </c>
      <c r="P91" s="68">
        <v>1161686.32</v>
      </c>
      <c r="Q91" s="76"/>
    </row>
    <row r="92" spans="2:17" x14ac:dyDescent="0.2">
      <c r="B92" s="69" t="s">
        <v>204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76"/>
    </row>
    <row r="93" spans="2:17" x14ac:dyDescent="0.2">
      <c r="B93" s="79" t="s">
        <v>272</v>
      </c>
      <c r="C93" s="68">
        <v>0</v>
      </c>
      <c r="D93" s="68">
        <v>0</v>
      </c>
      <c r="E93" s="68">
        <v>0</v>
      </c>
      <c r="F93" s="68">
        <v>0</v>
      </c>
      <c r="G93" s="68">
        <v>1</v>
      </c>
      <c r="H93" s="68">
        <v>4.6500000000000004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1</v>
      </c>
      <c r="P93" s="68">
        <v>4.6500000000000004</v>
      </c>
      <c r="Q93" s="76"/>
    </row>
    <row r="94" spans="2:17" x14ac:dyDescent="0.2">
      <c r="B94" s="79" t="s">
        <v>273</v>
      </c>
      <c r="C94" s="68">
        <v>739</v>
      </c>
      <c r="D94" s="68">
        <v>114.79</v>
      </c>
      <c r="E94" s="68">
        <v>54</v>
      </c>
      <c r="F94" s="68">
        <v>9.11</v>
      </c>
      <c r="G94" s="68">
        <v>1</v>
      </c>
      <c r="H94" s="68">
        <v>0.06</v>
      </c>
      <c r="I94" s="68">
        <v>4</v>
      </c>
      <c r="J94" s="68">
        <v>0.79</v>
      </c>
      <c r="K94" s="68">
        <v>3</v>
      </c>
      <c r="L94" s="68">
        <v>0.3</v>
      </c>
      <c r="M94" s="68">
        <v>0</v>
      </c>
      <c r="N94" s="68">
        <v>0</v>
      </c>
      <c r="O94" s="68">
        <v>801</v>
      </c>
      <c r="P94" s="68">
        <v>125.05</v>
      </c>
      <c r="Q94" s="76"/>
    </row>
    <row r="95" spans="2:17" x14ac:dyDescent="0.2">
      <c r="B95" s="66" t="s">
        <v>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76"/>
    </row>
    <row r="96" spans="2:17" x14ac:dyDescent="0.2">
      <c r="B96" s="79" t="s">
        <v>3</v>
      </c>
      <c r="C96" s="68">
        <v>44160</v>
      </c>
      <c r="D96" s="68">
        <v>65982.559999999998</v>
      </c>
      <c r="E96" s="68">
        <v>16355</v>
      </c>
      <c r="F96" s="68">
        <v>24073.63</v>
      </c>
      <c r="G96" s="68">
        <v>403</v>
      </c>
      <c r="H96" s="68">
        <v>5573.96</v>
      </c>
      <c r="I96" s="68">
        <v>3190</v>
      </c>
      <c r="J96" s="68">
        <v>30584.23</v>
      </c>
      <c r="K96" s="68">
        <v>701</v>
      </c>
      <c r="L96" s="68">
        <v>630.88</v>
      </c>
      <c r="M96" s="68">
        <v>2877</v>
      </c>
      <c r="N96" s="68">
        <v>445.71</v>
      </c>
      <c r="O96" s="68">
        <v>67686</v>
      </c>
      <c r="P96" s="68">
        <v>127290.97</v>
      </c>
      <c r="Q96" s="76"/>
    </row>
    <row r="97" spans="2:17" x14ac:dyDescent="0.2">
      <c r="B97" s="77" t="s">
        <v>154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76"/>
    </row>
    <row r="98" spans="2:17" x14ac:dyDescent="0.2">
      <c r="B98" s="66" t="s">
        <v>4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76"/>
    </row>
    <row r="99" spans="2:17" x14ac:dyDescent="0.2">
      <c r="B99" s="79" t="s">
        <v>274</v>
      </c>
      <c r="C99" s="68">
        <v>0</v>
      </c>
      <c r="D99" s="68">
        <v>0</v>
      </c>
      <c r="E99" s="68">
        <v>587</v>
      </c>
      <c r="F99" s="68">
        <v>5669.94</v>
      </c>
      <c r="G99" s="68">
        <v>86</v>
      </c>
      <c r="H99" s="68">
        <v>5777.04</v>
      </c>
      <c r="I99" s="68">
        <v>362</v>
      </c>
      <c r="J99" s="68">
        <v>16251.96</v>
      </c>
      <c r="K99" s="68">
        <v>2</v>
      </c>
      <c r="L99" s="68">
        <v>191.13</v>
      </c>
      <c r="M99" s="68">
        <v>0</v>
      </c>
      <c r="N99" s="68">
        <v>0</v>
      </c>
      <c r="O99" s="68">
        <v>1037</v>
      </c>
      <c r="P99" s="68">
        <v>27890.07</v>
      </c>
      <c r="Q99" s="76"/>
    </row>
    <row r="100" spans="2:17" x14ac:dyDescent="0.2">
      <c r="B100" s="79" t="s">
        <v>275</v>
      </c>
      <c r="C100" s="68">
        <v>8625</v>
      </c>
      <c r="D100" s="68">
        <v>11983.94</v>
      </c>
      <c r="E100" s="68">
        <v>7466</v>
      </c>
      <c r="F100" s="68">
        <v>10229.18</v>
      </c>
      <c r="G100" s="68">
        <v>104</v>
      </c>
      <c r="H100" s="68">
        <v>345.61</v>
      </c>
      <c r="I100" s="68">
        <v>1970</v>
      </c>
      <c r="J100" s="68">
        <v>29161.66</v>
      </c>
      <c r="K100" s="68">
        <v>345</v>
      </c>
      <c r="L100" s="68">
        <v>963.02</v>
      </c>
      <c r="M100" s="68">
        <v>97</v>
      </c>
      <c r="N100" s="68">
        <v>22.99</v>
      </c>
      <c r="O100" s="68">
        <v>18607</v>
      </c>
      <c r="P100" s="68">
        <v>52706.400000000001</v>
      </c>
      <c r="Q100" s="76"/>
    </row>
    <row r="101" spans="2:17" x14ac:dyDescent="0.2">
      <c r="B101" s="79" t="s">
        <v>276</v>
      </c>
      <c r="C101" s="68">
        <v>6927</v>
      </c>
      <c r="D101" s="68">
        <v>7308.5</v>
      </c>
      <c r="E101" s="68">
        <v>2502</v>
      </c>
      <c r="F101" s="68">
        <v>4591.1899999999996</v>
      </c>
      <c r="G101" s="68">
        <v>1</v>
      </c>
      <c r="H101" s="68">
        <v>1.55</v>
      </c>
      <c r="I101" s="68">
        <v>25</v>
      </c>
      <c r="J101" s="68">
        <v>165.79</v>
      </c>
      <c r="K101" s="68">
        <v>1</v>
      </c>
      <c r="L101" s="68">
        <v>4.25</v>
      </c>
      <c r="M101" s="68">
        <v>5</v>
      </c>
      <c r="N101" s="68">
        <v>0.41</v>
      </c>
      <c r="O101" s="68">
        <v>9461</v>
      </c>
      <c r="P101" s="68">
        <v>12071.69</v>
      </c>
      <c r="Q101" s="76"/>
    </row>
    <row r="102" spans="2:17" x14ac:dyDescent="0.2">
      <c r="B102" s="79" t="s">
        <v>277</v>
      </c>
      <c r="C102" s="68">
        <v>197</v>
      </c>
      <c r="D102" s="68">
        <v>141.05000000000001</v>
      </c>
      <c r="E102" s="68">
        <v>192</v>
      </c>
      <c r="F102" s="68">
        <v>624.73</v>
      </c>
      <c r="G102" s="68">
        <v>34</v>
      </c>
      <c r="H102" s="68">
        <v>122.88</v>
      </c>
      <c r="I102" s="68">
        <v>837</v>
      </c>
      <c r="J102" s="68">
        <v>11704.95</v>
      </c>
      <c r="K102" s="68">
        <v>63</v>
      </c>
      <c r="L102" s="68">
        <v>112.02</v>
      </c>
      <c r="M102" s="68">
        <v>0</v>
      </c>
      <c r="N102" s="68">
        <v>0</v>
      </c>
      <c r="O102" s="68">
        <v>1323</v>
      </c>
      <c r="P102" s="68">
        <v>12705.63</v>
      </c>
      <c r="Q102" s="76"/>
    </row>
    <row r="103" spans="2:17" x14ac:dyDescent="0.2">
      <c r="B103" s="79" t="s">
        <v>278</v>
      </c>
      <c r="C103" s="68">
        <v>27770</v>
      </c>
      <c r="D103" s="68">
        <v>35934.46</v>
      </c>
      <c r="E103" s="68">
        <v>15644</v>
      </c>
      <c r="F103" s="68">
        <v>24061.81</v>
      </c>
      <c r="G103" s="68">
        <v>137</v>
      </c>
      <c r="H103" s="68">
        <v>2554.46</v>
      </c>
      <c r="I103" s="68">
        <v>917</v>
      </c>
      <c r="J103" s="68">
        <v>29212.58</v>
      </c>
      <c r="K103" s="68">
        <v>35</v>
      </c>
      <c r="L103" s="68">
        <v>20.78</v>
      </c>
      <c r="M103" s="68">
        <v>15</v>
      </c>
      <c r="N103" s="68">
        <v>0.88</v>
      </c>
      <c r="O103" s="68">
        <v>44518</v>
      </c>
      <c r="P103" s="68">
        <v>91784.97</v>
      </c>
      <c r="Q103" s="76"/>
    </row>
    <row r="104" spans="2:17" x14ac:dyDescent="0.2">
      <c r="B104" s="79" t="s">
        <v>279</v>
      </c>
      <c r="C104" s="68">
        <v>0</v>
      </c>
      <c r="D104" s="68">
        <v>0</v>
      </c>
      <c r="E104" s="68">
        <v>2</v>
      </c>
      <c r="F104" s="68">
        <v>9.77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2</v>
      </c>
      <c r="P104" s="68">
        <v>9.77</v>
      </c>
      <c r="Q104" s="76"/>
    </row>
    <row r="105" spans="2:17" x14ac:dyDescent="0.2">
      <c r="B105" s="79" t="s">
        <v>280</v>
      </c>
      <c r="C105" s="68">
        <v>1229</v>
      </c>
      <c r="D105" s="68">
        <v>725.48</v>
      </c>
      <c r="E105" s="68">
        <v>496</v>
      </c>
      <c r="F105" s="68">
        <v>289.77999999999997</v>
      </c>
      <c r="G105" s="68">
        <v>4</v>
      </c>
      <c r="H105" s="68">
        <v>8.57</v>
      </c>
      <c r="I105" s="68">
        <v>19</v>
      </c>
      <c r="J105" s="68">
        <v>46.73</v>
      </c>
      <c r="K105" s="68">
        <v>228</v>
      </c>
      <c r="L105" s="68">
        <v>318.44</v>
      </c>
      <c r="M105" s="68">
        <v>3</v>
      </c>
      <c r="N105" s="68">
        <v>0.57999999999999996</v>
      </c>
      <c r="O105" s="68">
        <v>1979</v>
      </c>
      <c r="P105" s="68">
        <v>1389.58</v>
      </c>
      <c r="Q105" s="76"/>
    </row>
    <row r="106" spans="2:17" x14ac:dyDescent="0.2">
      <c r="B106" s="79" t="s">
        <v>281</v>
      </c>
      <c r="C106" s="68">
        <v>6</v>
      </c>
      <c r="D106" s="68">
        <v>11.11</v>
      </c>
      <c r="E106" s="68">
        <v>0</v>
      </c>
      <c r="F106" s="68">
        <v>0</v>
      </c>
      <c r="G106" s="68">
        <v>0</v>
      </c>
      <c r="H106" s="68">
        <v>0</v>
      </c>
      <c r="I106" s="68">
        <v>2</v>
      </c>
      <c r="J106" s="68">
        <v>3.48</v>
      </c>
      <c r="K106" s="68">
        <v>0</v>
      </c>
      <c r="L106" s="68">
        <v>0</v>
      </c>
      <c r="M106" s="68">
        <v>0</v>
      </c>
      <c r="N106" s="68">
        <v>0</v>
      </c>
      <c r="O106" s="68">
        <v>8</v>
      </c>
      <c r="P106" s="68">
        <v>14.59</v>
      </c>
      <c r="Q106" s="76"/>
    </row>
    <row r="107" spans="2:17" x14ac:dyDescent="0.2">
      <c r="B107" s="79" t="s">
        <v>282</v>
      </c>
      <c r="C107" s="68">
        <v>1344</v>
      </c>
      <c r="D107" s="68">
        <v>1417.71</v>
      </c>
      <c r="E107" s="68">
        <v>1463</v>
      </c>
      <c r="F107" s="68">
        <v>2731.46</v>
      </c>
      <c r="G107" s="68">
        <v>24</v>
      </c>
      <c r="H107" s="68">
        <v>254.79</v>
      </c>
      <c r="I107" s="68">
        <v>560</v>
      </c>
      <c r="J107" s="68">
        <v>7139.12</v>
      </c>
      <c r="K107" s="68">
        <v>6</v>
      </c>
      <c r="L107" s="68">
        <v>2.63</v>
      </c>
      <c r="M107" s="68">
        <v>1</v>
      </c>
      <c r="N107" s="68">
        <v>0.87</v>
      </c>
      <c r="O107" s="68">
        <v>3398</v>
      </c>
      <c r="P107" s="68">
        <v>11546.58</v>
      </c>
      <c r="Q107" s="76"/>
    </row>
    <row r="108" spans="2:17" x14ac:dyDescent="0.2">
      <c r="B108" s="79" t="s">
        <v>283</v>
      </c>
      <c r="C108" s="68">
        <v>2007</v>
      </c>
      <c r="D108" s="68">
        <v>2037.82</v>
      </c>
      <c r="E108" s="68">
        <v>851</v>
      </c>
      <c r="F108" s="68">
        <v>1111.44</v>
      </c>
      <c r="G108" s="68">
        <v>58</v>
      </c>
      <c r="H108" s="68">
        <v>394.56</v>
      </c>
      <c r="I108" s="68">
        <v>1103</v>
      </c>
      <c r="J108" s="68">
        <v>18449.599999999999</v>
      </c>
      <c r="K108" s="68">
        <v>72</v>
      </c>
      <c r="L108" s="68">
        <v>162.07</v>
      </c>
      <c r="M108" s="68">
        <v>33</v>
      </c>
      <c r="N108" s="68">
        <v>4.28</v>
      </c>
      <c r="O108" s="68">
        <v>4124</v>
      </c>
      <c r="P108" s="68">
        <v>22159.77</v>
      </c>
      <c r="Q108" s="76"/>
    </row>
    <row r="109" spans="2:17" x14ac:dyDescent="0.2">
      <c r="B109" s="79" t="s">
        <v>284</v>
      </c>
      <c r="C109" s="68">
        <v>1</v>
      </c>
      <c r="D109" s="68">
        <v>0.23</v>
      </c>
      <c r="E109" s="68">
        <v>1</v>
      </c>
      <c r="F109" s="68">
        <v>0.33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2</v>
      </c>
      <c r="P109" s="68">
        <v>0.56000000000000005</v>
      </c>
      <c r="Q109" s="76"/>
    </row>
    <row r="110" spans="2:17" x14ac:dyDescent="0.2">
      <c r="B110" s="79" t="s">
        <v>285</v>
      </c>
      <c r="C110" s="68">
        <v>0</v>
      </c>
      <c r="D110" s="68">
        <v>0</v>
      </c>
      <c r="E110" s="68">
        <v>5</v>
      </c>
      <c r="F110" s="68">
        <v>10.45</v>
      </c>
      <c r="G110" s="68">
        <v>0</v>
      </c>
      <c r="H110" s="68">
        <v>0</v>
      </c>
      <c r="I110" s="68">
        <v>2</v>
      </c>
      <c r="J110" s="68">
        <v>14.64</v>
      </c>
      <c r="K110" s="68">
        <v>1</v>
      </c>
      <c r="L110" s="68">
        <v>0.76</v>
      </c>
      <c r="M110" s="68">
        <v>0</v>
      </c>
      <c r="N110" s="68">
        <v>0</v>
      </c>
      <c r="O110" s="68">
        <v>8</v>
      </c>
      <c r="P110" s="68">
        <v>25.85</v>
      </c>
      <c r="Q110" s="76"/>
    </row>
    <row r="111" spans="2:17" x14ac:dyDescent="0.2">
      <c r="B111" s="79" t="s">
        <v>286</v>
      </c>
      <c r="C111" s="68">
        <v>242</v>
      </c>
      <c r="D111" s="68">
        <v>338</v>
      </c>
      <c r="E111" s="68">
        <v>147</v>
      </c>
      <c r="F111" s="68">
        <v>784.99</v>
      </c>
      <c r="G111" s="68">
        <v>16</v>
      </c>
      <c r="H111" s="68">
        <v>134.12</v>
      </c>
      <c r="I111" s="68">
        <v>653</v>
      </c>
      <c r="J111" s="68">
        <v>11423.05</v>
      </c>
      <c r="K111" s="68">
        <v>7</v>
      </c>
      <c r="L111" s="68">
        <v>27.18</v>
      </c>
      <c r="M111" s="68">
        <v>0</v>
      </c>
      <c r="N111" s="68">
        <v>0</v>
      </c>
      <c r="O111" s="68">
        <v>1065</v>
      </c>
      <c r="P111" s="68">
        <v>12707.34</v>
      </c>
      <c r="Q111" s="76"/>
    </row>
    <row r="112" spans="2:17" x14ac:dyDescent="0.2">
      <c r="B112" s="66" t="s">
        <v>9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76"/>
    </row>
    <row r="113" spans="2:17" x14ac:dyDescent="0.2">
      <c r="B113" s="79" t="s">
        <v>287</v>
      </c>
      <c r="C113" s="68">
        <v>207</v>
      </c>
      <c r="D113" s="68">
        <v>73.319999999999993</v>
      </c>
      <c r="E113" s="68">
        <v>65</v>
      </c>
      <c r="F113" s="68">
        <v>62.98</v>
      </c>
      <c r="G113" s="68">
        <v>8</v>
      </c>
      <c r="H113" s="68">
        <v>21.65</v>
      </c>
      <c r="I113" s="68">
        <v>22</v>
      </c>
      <c r="J113" s="68">
        <v>203.2</v>
      </c>
      <c r="K113" s="68">
        <v>5</v>
      </c>
      <c r="L113" s="68">
        <v>9.8699999999999992</v>
      </c>
      <c r="M113" s="68">
        <v>50</v>
      </c>
      <c r="N113" s="68">
        <v>20.07</v>
      </c>
      <c r="O113" s="68">
        <v>357</v>
      </c>
      <c r="P113" s="68">
        <v>391.09</v>
      </c>
      <c r="Q113" s="76"/>
    </row>
    <row r="114" spans="2:17" x14ac:dyDescent="0.2">
      <c r="B114" s="66" t="s">
        <v>162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76"/>
    </row>
    <row r="115" spans="2:17" x14ac:dyDescent="0.2">
      <c r="B115" s="79" t="s">
        <v>288</v>
      </c>
      <c r="C115" s="68">
        <v>2139</v>
      </c>
      <c r="D115" s="68">
        <v>1654.56</v>
      </c>
      <c r="E115" s="68">
        <v>1352</v>
      </c>
      <c r="F115" s="68">
        <v>2412.69</v>
      </c>
      <c r="G115" s="68">
        <v>99</v>
      </c>
      <c r="H115" s="68">
        <v>1232.3900000000001</v>
      </c>
      <c r="I115" s="68">
        <v>714</v>
      </c>
      <c r="J115" s="68">
        <v>9634.74</v>
      </c>
      <c r="K115" s="68">
        <v>8</v>
      </c>
      <c r="L115" s="68">
        <v>35.72</v>
      </c>
      <c r="M115" s="68">
        <v>0</v>
      </c>
      <c r="N115" s="68">
        <v>0</v>
      </c>
      <c r="O115" s="68">
        <v>4312</v>
      </c>
      <c r="P115" s="68">
        <v>14970.1</v>
      </c>
      <c r="Q115" s="76"/>
    </row>
    <row r="116" spans="2:17" x14ac:dyDescent="0.2">
      <c r="B116" s="79" t="s">
        <v>289</v>
      </c>
      <c r="C116" s="68">
        <v>0</v>
      </c>
      <c r="D116" s="68">
        <v>0</v>
      </c>
      <c r="E116" s="68">
        <v>1</v>
      </c>
      <c r="F116" s="68">
        <v>0.43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1</v>
      </c>
      <c r="P116" s="68">
        <v>0.43</v>
      </c>
      <c r="Q116" s="76"/>
    </row>
    <row r="117" spans="2:17" x14ac:dyDescent="0.2">
      <c r="B117" s="79" t="s">
        <v>290</v>
      </c>
      <c r="C117" s="68">
        <v>5934</v>
      </c>
      <c r="D117" s="68">
        <v>4704.8900000000003</v>
      </c>
      <c r="E117" s="68">
        <v>5954</v>
      </c>
      <c r="F117" s="68">
        <v>11179.1</v>
      </c>
      <c r="G117" s="68">
        <v>299</v>
      </c>
      <c r="H117" s="68">
        <v>1682.32</v>
      </c>
      <c r="I117" s="68">
        <v>3310</v>
      </c>
      <c r="J117" s="68">
        <v>57196.82</v>
      </c>
      <c r="K117" s="68">
        <v>77</v>
      </c>
      <c r="L117" s="68">
        <v>353.35</v>
      </c>
      <c r="M117" s="68">
        <v>0</v>
      </c>
      <c r="N117" s="68">
        <v>0</v>
      </c>
      <c r="O117" s="68">
        <v>15574</v>
      </c>
      <c r="P117" s="68">
        <v>75116.479999999996</v>
      </c>
      <c r="Q117" s="76"/>
    </row>
    <row r="118" spans="2:17" x14ac:dyDescent="0.2">
      <c r="B118" s="79" t="s">
        <v>291</v>
      </c>
      <c r="C118" s="68">
        <v>1</v>
      </c>
      <c r="D118" s="68">
        <v>5.59</v>
      </c>
      <c r="E118" s="68">
        <v>4</v>
      </c>
      <c r="F118" s="68">
        <v>27.77</v>
      </c>
      <c r="G118" s="68">
        <v>1</v>
      </c>
      <c r="H118" s="68">
        <v>0.91</v>
      </c>
      <c r="I118" s="68">
        <v>1</v>
      </c>
      <c r="J118" s="68">
        <v>3.27</v>
      </c>
      <c r="K118" s="68">
        <v>4</v>
      </c>
      <c r="L118" s="68">
        <v>6.13</v>
      </c>
      <c r="M118" s="68">
        <v>0</v>
      </c>
      <c r="N118" s="68">
        <v>0</v>
      </c>
      <c r="O118" s="68">
        <v>11</v>
      </c>
      <c r="P118" s="68">
        <v>43.67</v>
      </c>
      <c r="Q118" s="76"/>
    </row>
    <row r="119" spans="2:17" x14ac:dyDescent="0.2">
      <c r="B119" s="79" t="s">
        <v>292</v>
      </c>
      <c r="C119" s="68">
        <v>72</v>
      </c>
      <c r="D119" s="68">
        <v>15.47</v>
      </c>
      <c r="E119" s="68">
        <v>11</v>
      </c>
      <c r="F119" s="68">
        <v>28.5</v>
      </c>
      <c r="G119" s="68">
        <v>0</v>
      </c>
      <c r="H119" s="68">
        <v>0</v>
      </c>
      <c r="I119" s="68">
        <v>0</v>
      </c>
      <c r="J119" s="68">
        <v>0</v>
      </c>
      <c r="K119" s="68">
        <v>1</v>
      </c>
      <c r="L119" s="68">
        <v>0.62</v>
      </c>
      <c r="M119" s="68">
        <v>0</v>
      </c>
      <c r="N119" s="68">
        <v>0</v>
      </c>
      <c r="O119" s="68">
        <v>84</v>
      </c>
      <c r="P119" s="68">
        <v>44.59</v>
      </c>
      <c r="Q119" s="76"/>
    </row>
    <row r="120" spans="2:17" x14ac:dyDescent="0.2">
      <c r="B120" s="79" t="s">
        <v>293</v>
      </c>
      <c r="C120" s="68">
        <v>25989</v>
      </c>
      <c r="D120" s="68">
        <v>22861.01</v>
      </c>
      <c r="E120" s="68">
        <v>19684</v>
      </c>
      <c r="F120" s="68">
        <v>58043.26</v>
      </c>
      <c r="G120" s="68">
        <v>638</v>
      </c>
      <c r="H120" s="68">
        <v>4726.84</v>
      </c>
      <c r="I120" s="68">
        <v>14810</v>
      </c>
      <c r="J120" s="68">
        <v>286412.89</v>
      </c>
      <c r="K120" s="68">
        <v>2435</v>
      </c>
      <c r="L120" s="68">
        <v>7810.11</v>
      </c>
      <c r="M120" s="68">
        <v>179</v>
      </c>
      <c r="N120" s="68">
        <v>52.33</v>
      </c>
      <c r="O120" s="68">
        <v>63735</v>
      </c>
      <c r="P120" s="68">
        <v>379906.44</v>
      </c>
      <c r="Q120" s="76"/>
    </row>
    <row r="121" spans="2:17" x14ac:dyDescent="0.2">
      <c r="B121" s="79" t="s">
        <v>294</v>
      </c>
      <c r="C121" s="68">
        <v>5</v>
      </c>
      <c r="D121" s="68">
        <v>3.82</v>
      </c>
      <c r="E121" s="68">
        <v>5</v>
      </c>
      <c r="F121" s="68">
        <v>35.86</v>
      </c>
      <c r="G121" s="68">
        <v>0</v>
      </c>
      <c r="H121" s="68">
        <v>0</v>
      </c>
      <c r="I121" s="68">
        <v>1</v>
      </c>
      <c r="J121" s="68">
        <v>16.87</v>
      </c>
      <c r="K121" s="68">
        <v>0</v>
      </c>
      <c r="L121" s="68">
        <v>0</v>
      </c>
      <c r="M121" s="68">
        <v>0</v>
      </c>
      <c r="N121" s="68">
        <v>0</v>
      </c>
      <c r="O121" s="68">
        <v>11</v>
      </c>
      <c r="P121" s="68">
        <v>56.55</v>
      </c>
      <c r="Q121" s="76"/>
    </row>
    <row r="122" spans="2:17" x14ac:dyDescent="0.2">
      <c r="B122" s="66" t="s">
        <v>163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76"/>
    </row>
    <row r="123" spans="2:17" x14ac:dyDescent="0.2">
      <c r="B123" s="79" t="s">
        <v>295</v>
      </c>
      <c r="C123" s="68">
        <v>3666</v>
      </c>
      <c r="D123" s="68">
        <v>3430.88</v>
      </c>
      <c r="E123" s="68">
        <v>2019</v>
      </c>
      <c r="F123" s="68">
        <v>1105.04</v>
      </c>
      <c r="G123" s="68">
        <v>27</v>
      </c>
      <c r="H123" s="68">
        <v>59.56</v>
      </c>
      <c r="I123" s="68">
        <v>303</v>
      </c>
      <c r="J123" s="68">
        <v>2450.2399999999998</v>
      </c>
      <c r="K123" s="68">
        <v>9</v>
      </c>
      <c r="L123" s="68">
        <v>53.14</v>
      </c>
      <c r="M123" s="68">
        <v>3</v>
      </c>
      <c r="N123" s="68">
        <v>0.09</v>
      </c>
      <c r="O123" s="68">
        <v>6027</v>
      </c>
      <c r="P123" s="68">
        <v>7098.95</v>
      </c>
      <c r="Q123" s="76"/>
    </row>
    <row r="124" spans="2:17" x14ac:dyDescent="0.2">
      <c r="B124" s="79" t="s">
        <v>296</v>
      </c>
      <c r="C124" s="68">
        <v>6</v>
      </c>
      <c r="D124" s="68">
        <v>1.54</v>
      </c>
      <c r="E124" s="68">
        <v>11</v>
      </c>
      <c r="F124" s="68">
        <v>1.84</v>
      </c>
      <c r="G124" s="68">
        <v>0</v>
      </c>
      <c r="H124" s="68">
        <v>0</v>
      </c>
      <c r="I124" s="68">
        <v>1</v>
      </c>
      <c r="J124" s="68">
        <v>1.37</v>
      </c>
      <c r="K124" s="68">
        <v>1</v>
      </c>
      <c r="L124" s="68">
        <v>2.81</v>
      </c>
      <c r="M124" s="68">
        <v>1</v>
      </c>
      <c r="N124" s="68">
        <v>0.99</v>
      </c>
      <c r="O124" s="68">
        <v>20</v>
      </c>
      <c r="P124" s="68">
        <v>8.5500000000000007</v>
      </c>
      <c r="Q124" s="76"/>
    </row>
    <row r="125" spans="2:17" x14ac:dyDescent="0.2">
      <c r="B125" s="79" t="s">
        <v>297</v>
      </c>
      <c r="C125" s="68">
        <v>51</v>
      </c>
      <c r="D125" s="68">
        <v>40.11</v>
      </c>
      <c r="E125" s="68">
        <v>87</v>
      </c>
      <c r="F125" s="68">
        <v>72.75</v>
      </c>
      <c r="G125" s="68">
        <v>8</v>
      </c>
      <c r="H125" s="68">
        <v>11.95</v>
      </c>
      <c r="I125" s="68">
        <v>22</v>
      </c>
      <c r="J125" s="68">
        <v>108.96</v>
      </c>
      <c r="K125" s="68">
        <v>4</v>
      </c>
      <c r="L125" s="68">
        <v>0.36</v>
      </c>
      <c r="M125" s="68">
        <v>2</v>
      </c>
      <c r="N125" s="68">
        <v>0.08</v>
      </c>
      <c r="O125" s="68">
        <v>174</v>
      </c>
      <c r="P125" s="68">
        <v>234.21</v>
      </c>
      <c r="Q125" s="76"/>
    </row>
    <row r="126" spans="2:17" x14ac:dyDescent="0.2">
      <c r="B126" s="79" t="s">
        <v>298</v>
      </c>
      <c r="C126" s="68">
        <v>16</v>
      </c>
      <c r="D126" s="68">
        <v>1.76</v>
      </c>
      <c r="E126" s="68">
        <v>45</v>
      </c>
      <c r="F126" s="68">
        <v>7.52</v>
      </c>
      <c r="G126" s="68">
        <v>3</v>
      </c>
      <c r="H126" s="68">
        <v>1.59</v>
      </c>
      <c r="I126" s="68">
        <v>19</v>
      </c>
      <c r="J126" s="68">
        <v>559.67999999999995</v>
      </c>
      <c r="K126" s="68">
        <v>1</v>
      </c>
      <c r="L126" s="68">
        <v>0.8</v>
      </c>
      <c r="M126" s="68">
        <v>0</v>
      </c>
      <c r="N126" s="68">
        <v>0</v>
      </c>
      <c r="O126" s="68">
        <v>84</v>
      </c>
      <c r="P126" s="68">
        <v>571.35</v>
      </c>
      <c r="Q126" s="76"/>
    </row>
    <row r="127" spans="2:17" x14ac:dyDescent="0.2">
      <c r="B127" s="79" t="s">
        <v>299</v>
      </c>
      <c r="C127" s="68">
        <v>5</v>
      </c>
      <c r="D127" s="68">
        <v>5.26</v>
      </c>
      <c r="E127" s="68">
        <v>32</v>
      </c>
      <c r="F127" s="68">
        <v>104.9</v>
      </c>
      <c r="G127" s="68">
        <v>3</v>
      </c>
      <c r="H127" s="68">
        <v>0.95</v>
      </c>
      <c r="I127" s="68">
        <v>9</v>
      </c>
      <c r="J127" s="68">
        <v>69.81</v>
      </c>
      <c r="K127" s="68">
        <v>1</v>
      </c>
      <c r="L127" s="68">
        <v>7.0000000000000007E-2</v>
      </c>
      <c r="M127" s="68">
        <v>0</v>
      </c>
      <c r="N127" s="68">
        <v>0</v>
      </c>
      <c r="O127" s="68">
        <v>50</v>
      </c>
      <c r="P127" s="68">
        <v>180.99</v>
      </c>
      <c r="Q127" s="76"/>
    </row>
    <row r="128" spans="2:17" x14ac:dyDescent="0.2">
      <c r="B128" s="79" t="s">
        <v>300</v>
      </c>
      <c r="C128" s="68">
        <v>14363</v>
      </c>
      <c r="D128" s="68">
        <v>1781.74</v>
      </c>
      <c r="E128" s="68">
        <v>6665</v>
      </c>
      <c r="F128" s="68">
        <v>1401.96</v>
      </c>
      <c r="G128" s="68">
        <v>101</v>
      </c>
      <c r="H128" s="68">
        <v>700.92</v>
      </c>
      <c r="I128" s="68">
        <v>124</v>
      </c>
      <c r="J128" s="68">
        <v>1363.41</v>
      </c>
      <c r="K128" s="68">
        <v>35</v>
      </c>
      <c r="L128" s="68">
        <v>18.73</v>
      </c>
      <c r="M128" s="68">
        <v>293</v>
      </c>
      <c r="N128" s="68">
        <v>21.35</v>
      </c>
      <c r="O128" s="68">
        <v>21581</v>
      </c>
      <c r="P128" s="68">
        <v>5288.11</v>
      </c>
      <c r="Q128" s="76"/>
    </row>
    <row r="129" spans="2:17" x14ac:dyDescent="0.2">
      <c r="B129" s="79" t="s">
        <v>301</v>
      </c>
      <c r="C129" s="68">
        <v>32</v>
      </c>
      <c r="D129" s="68">
        <v>3.36</v>
      </c>
      <c r="E129" s="68">
        <v>89</v>
      </c>
      <c r="F129" s="68">
        <v>89.74</v>
      </c>
      <c r="G129" s="68">
        <v>17</v>
      </c>
      <c r="H129" s="68">
        <v>34.380000000000003</v>
      </c>
      <c r="I129" s="68">
        <v>69</v>
      </c>
      <c r="J129" s="68">
        <v>698.89</v>
      </c>
      <c r="K129" s="68">
        <v>13</v>
      </c>
      <c r="L129" s="68">
        <v>14.52</v>
      </c>
      <c r="M129" s="68">
        <v>120</v>
      </c>
      <c r="N129" s="68">
        <v>7.72</v>
      </c>
      <c r="O129" s="68">
        <v>340</v>
      </c>
      <c r="P129" s="68">
        <v>848.61</v>
      </c>
      <c r="Q129" s="76"/>
    </row>
    <row r="130" spans="2:17" x14ac:dyDescent="0.2">
      <c r="B130" s="79" t="s">
        <v>302</v>
      </c>
      <c r="C130" s="68">
        <v>7</v>
      </c>
      <c r="D130" s="68">
        <v>1.92</v>
      </c>
      <c r="E130" s="68">
        <v>16</v>
      </c>
      <c r="F130" s="68">
        <v>9.1</v>
      </c>
      <c r="G130" s="68">
        <v>4</v>
      </c>
      <c r="H130" s="68">
        <v>1.1000000000000001</v>
      </c>
      <c r="I130" s="68">
        <v>18</v>
      </c>
      <c r="J130" s="68">
        <v>44.34</v>
      </c>
      <c r="K130" s="68">
        <v>0</v>
      </c>
      <c r="L130" s="68">
        <v>0</v>
      </c>
      <c r="M130" s="68">
        <v>0</v>
      </c>
      <c r="N130" s="68">
        <v>0</v>
      </c>
      <c r="O130" s="68">
        <v>45</v>
      </c>
      <c r="P130" s="68">
        <v>56.46</v>
      </c>
      <c r="Q130" s="76"/>
    </row>
    <row r="131" spans="2:17" x14ac:dyDescent="0.2">
      <c r="B131" s="79" t="s">
        <v>303</v>
      </c>
      <c r="C131" s="68">
        <v>62</v>
      </c>
      <c r="D131" s="68">
        <v>5.29</v>
      </c>
      <c r="E131" s="68">
        <v>84</v>
      </c>
      <c r="F131" s="68">
        <v>20.27</v>
      </c>
      <c r="G131" s="68">
        <v>3</v>
      </c>
      <c r="H131" s="68">
        <v>4.78</v>
      </c>
      <c r="I131" s="68">
        <v>5</v>
      </c>
      <c r="J131" s="68">
        <v>10.88</v>
      </c>
      <c r="K131" s="68">
        <v>0</v>
      </c>
      <c r="L131" s="68">
        <v>0</v>
      </c>
      <c r="M131" s="68">
        <v>0</v>
      </c>
      <c r="N131" s="68">
        <v>0</v>
      </c>
      <c r="O131" s="68">
        <v>154</v>
      </c>
      <c r="P131" s="68">
        <v>41.22</v>
      </c>
      <c r="Q131" s="76"/>
    </row>
    <row r="132" spans="2:17" x14ac:dyDescent="0.2">
      <c r="B132" s="79" t="s">
        <v>304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1</v>
      </c>
      <c r="J132" s="68">
        <v>7.87</v>
      </c>
      <c r="K132" s="68">
        <v>0</v>
      </c>
      <c r="L132" s="68">
        <v>0</v>
      </c>
      <c r="M132" s="68">
        <v>0</v>
      </c>
      <c r="N132" s="68">
        <v>0</v>
      </c>
      <c r="O132" s="68">
        <v>1</v>
      </c>
      <c r="P132" s="68">
        <v>7.87</v>
      </c>
      <c r="Q132" s="76"/>
    </row>
    <row r="133" spans="2:17" x14ac:dyDescent="0.2">
      <c r="B133" s="79" t="s">
        <v>305</v>
      </c>
      <c r="C133" s="68">
        <v>259</v>
      </c>
      <c r="D133" s="68">
        <v>35.74</v>
      </c>
      <c r="E133" s="68">
        <v>122</v>
      </c>
      <c r="F133" s="68">
        <v>31.89</v>
      </c>
      <c r="G133" s="68">
        <v>28</v>
      </c>
      <c r="H133" s="68">
        <v>146.19</v>
      </c>
      <c r="I133" s="68">
        <v>45</v>
      </c>
      <c r="J133" s="68">
        <v>331.64</v>
      </c>
      <c r="K133" s="68">
        <v>3</v>
      </c>
      <c r="L133" s="68">
        <v>2.6</v>
      </c>
      <c r="M133" s="68">
        <v>11</v>
      </c>
      <c r="N133" s="68">
        <v>0.33</v>
      </c>
      <c r="O133" s="68">
        <v>468</v>
      </c>
      <c r="P133" s="68">
        <v>548.39</v>
      </c>
      <c r="Q133" s="76"/>
    </row>
    <row r="134" spans="2:17" x14ac:dyDescent="0.2">
      <c r="B134" s="79" t="s">
        <v>306</v>
      </c>
      <c r="C134" s="68">
        <v>6</v>
      </c>
      <c r="D134" s="68">
        <v>0.85</v>
      </c>
      <c r="E134" s="68">
        <v>9</v>
      </c>
      <c r="F134" s="68">
        <v>9.1999999999999993</v>
      </c>
      <c r="G134" s="68">
        <v>18</v>
      </c>
      <c r="H134" s="68">
        <v>331.48</v>
      </c>
      <c r="I134" s="68">
        <v>31</v>
      </c>
      <c r="J134" s="68">
        <v>546.09</v>
      </c>
      <c r="K134" s="68">
        <v>1</v>
      </c>
      <c r="L134" s="68">
        <v>0.06</v>
      </c>
      <c r="M134" s="68">
        <v>21</v>
      </c>
      <c r="N134" s="68">
        <v>1.89</v>
      </c>
      <c r="O134" s="68">
        <v>86</v>
      </c>
      <c r="P134" s="68">
        <v>889.57</v>
      </c>
      <c r="Q134" s="76"/>
    </row>
    <row r="135" spans="2:17" x14ac:dyDescent="0.2">
      <c r="B135" s="79" t="s">
        <v>307</v>
      </c>
      <c r="C135" s="68">
        <v>3</v>
      </c>
      <c r="D135" s="68">
        <v>1.51</v>
      </c>
      <c r="E135" s="68">
        <v>6</v>
      </c>
      <c r="F135" s="68">
        <v>9.64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3</v>
      </c>
      <c r="N135" s="68">
        <v>0.04</v>
      </c>
      <c r="O135" s="68">
        <v>12</v>
      </c>
      <c r="P135" s="68">
        <v>11.19</v>
      </c>
      <c r="Q135" s="76"/>
    </row>
    <row r="136" spans="2:17" x14ac:dyDescent="0.2">
      <c r="B136" s="79" t="s">
        <v>308</v>
      </c>
      <c r="C136" s="68">
        <v>17</v>
      </c>
      <c r="D136" s="68">
        <v>7.38</v>
      </c>
      <c r="E136" s="68">
        <v>44</v>
      </c>
      <c r="F136" s="68">
        <v>22.58</v>
      </c>
      <c r="G136" s="68">
        <v>7</v>
      </c>
      <c r="H136" s="68">
        <v>5.08</v>
      </c>
      <c r="I136" s="68">
        <v>37</v>
      </c>
      <c r="J136" s="68">
        <v>150.88999999999999</v>
      </c>
      <c r="K136" s="68">
        <v>4</v>
      </c>
      <c r="L136" s="68">
        <v>7.66</v>
      </c>
      <c r="M136" s="68">
        <v>0</v>
      </c>
      <c r="N136" s="68">
        <v>0</v>
      </c>
      <c r="O136" s="68">
        <v>109</v>
      </c>
      <c r="P136" s="68">
        <v>193.59</v>
      </c>
      <c r="Q136" s="76"/>
    </row>
    <row r="137" spans="2:17" x14ac:dyDescent="0.2">
      <c r="B137" s="79" t="s">
        <v>309</v>
      </c>
      <c r="C137" s="68">
        <v>178</v>
      </c>
      <c r="D137" s="68">
        <v>36.93</v>
      </c>
      <c r="E137" s="68">
        <v>409</v>
      </c>
      <c r="F137" s="68">
        <v>573.99</v>
      </c>
      <c r="G137" s="68">
        <v>19</v>
      </c>
      <c r="H137" s="68">
        <v>56.15</v>
      </c>
      <c r="I137" s="68">
        <v>76</v>
      </c>
      <c r="J137" s="68">
        <v>568.49</v>
      </c>
      <c r="K137" s="68">
        <v>4</v>
      </c>
      <c r="L137" s="68">
        <v>2.4700000000000002</v>
      </c>
      <c r="M137" s="68">
        <v>5</v>
      </c>
      <c r="N137" s="68">
        <v>0.44</v>
      </c>
      <c r="O137" s="68">
        <v>691</v>
      </c>
      <c r="P137" s="68">
        <v>1238.47</v>
      </c>
      <c r="Q137" s="76"/>
    </row>
    <row r="138" spans="2:17" x14ac:dyDescent="0.2">
      <c r="B138" s="79" t="s">
        <v>310</v>
      </c>
      <c r="C138" s="68">
        <v>3</v>
      </c>
      <c r="D138" s="68">
        <v>0.25</v>
      </c>
      <c r="E138" s="68">
        <v>9</v>
      </c>
      <c r="F138" s="68">
        <v>43</v>
      </c>
      <c r="G138" s="68">
        <v>4</v>
      </c>
      <c r="H138" s="68">
        <v>2.82</v>
      </c>
      <c r="I138" s="68">
        <v>6</v>
      </c>
      <c r="J138" s="68">
        <v>23.65</v>
      </c>
      <c r="K138" s="68">
        <v>2</v>
      </c>
      <c r="L138" s="68">
        <v>0.32</v>
      </c>
      <c r="M138" s="68">
        <v>0</v>
      </c>
      <c r="N138" s="68">
        <v>0</v>
      </c>
      <c r="O138" s="68">
        <v>24</v>
      </c>
      <c r="P138" s="68">
        <v>70.040000000000006</v>
      </c>
      <c r="Q138" s="76"/>
    </row>
    <row r="139" spans="2:17" x14ac:dyDescent="0.2">
      <c r="B139" s="79" t="s">
        <v>311</v>
      </c>
      <c r="C139" s="68">
        <v>0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  <c r="I139" s="68">
        <v>1</v>
      </c>
      <c r="J139" s="68">
        <v>2.17</v>
      </c>
      <c r="K139" s="68">
        <v>0</v>
      </c>
      <c r="L139" s="68">
        <v>0</v>
      </c>
      <c r="M139" s="68">
        <v>0</v>
      </c>
      <c r="N139" s="68">
        <v>0</v>
      </c>
      <c r="O139" s="68">
        <v>1</v>
      </c>
      <c r="P139" s="68">
        <v>2.17</v>
      </c>
      <c r="Q139" s="76"/>
    </row>
    <row r="140" spans="2:17" x14ac:dyDescent="0.2">
      <c r="B140" s="79" t="s">
        <v>312</v>
      </c>
      <c r="C140" s="68">
        <v>111</v>
      </c>
      <c r="D140" s="68">
        <v>25.64</v>
      </c>
      <c r="E140" s="68">
        <v>101</v>
      </c>
      <c r="F140" s="68">
        <v>47.53</v>
      </c>
      <c r="G140" s="68">
        <v>6</v>
      </c>
      <c r="H140" s="68">
        <v>2.13</v>
      </c>
      <c r="I140" s="68">
        <v>55</v>
      </c>
      <c r="J140" s="68">
        <v>234.35</v>
      </c>
      <c r="K140" s="68">
        <v>7</v>
      </c>
      <c r="L140" s="68">
        <v>2.4500000000000002</v>
      </c>
      <c r="M140" s="68">
        <v>1</v>
      </c>
      <c r="N140" s="68">
        <v>1.05</v>
      </c>
      <c r="O140" s="68">
        <v>281</v>
      </c>
      <c r="P140" s="68">
        <v>313.14999999999998</v>
      </c>
      <c r="Q140" s="76"/>
    </row>
    <row r="141" spans="2:17" x14ac:dyDescent="0.2">
      <c r="B141" s="79" t="s">
        <v>313</v>
      </c>
      <c r="C141" s="68">
        <v>197</v>
      </c>
      <c r="D141" s="68">
        <v>44.42</v>
      </c>
      <c r="E141" s="68">
        <v>64</v>
      </c>
      <c r="F141" s="68">
        <v>13.62</v>
      </c>
      <c r="G141" s="68">
        <v>3</v>
      </c>
      <c r="H141" s="68">
        <v>9.6300000000000008</v>
      </c>
      <c r="I141" s="68">
        <v>196</v>
      </c>
      <c r="J141" s="68">
        <v>1778.31</v>
      </c>
      <c r="K141" s="68">
        <v>11</v>
      </c>
      <c r="L141" s="68">
        <v>9.36</v>
      </c>
      <c r="M141" s="68">
        <v>0</v>
      </c>
      <c r="N141" s="68">
        <v>0</v>
      </c>
      <c r="O141" s="68">
        <v>471</v>
      </c>
      <c r="P141" s="68">
        <v>1855.34</v>
      </c>
      <c r="Q141" s="76"/>
    </row>
    <row r="142" spans="2:17" x14ac:dyDescent="0.2">
      <c r="B142" s="79" t="s">
        <v>314</v>
      </c>
      <c r="C142" s="68">
        <v>30</v>
      </c>
      <c r="D142" s="68">
        <v>4.6500000000000004</v>
      </c>
      <c r="E142" s="68">
        <v>15</v>
      </c>
      <c r="F142" s="68">
        <v>4.6100000000000003</v>
      </c>
      <c r="G142" s="68">
        <v>4</v>
      </c>
      <c r="H142" s="68">
        <v>0.33</v>
      </c>
      <c r="I142" s="68">
        <v>14</v>
      </c>
      <c r="J142" s="68">
        <v>33.200000000000003</v>
      </c>
      <c r="K142" s="68">
        <v>7</v>
      </c>
      <c r="L142" s="68">
        <v>2.77</v>
      </c>
      <c r="M142" s="68">
        <v>0</v>
      </c>
      <c r="N142" s="68">
        <v>0</v>
      </c>
      <c r="O142" s="68">
        <v>70</v>
      </c>
      <c r="P142" s="68">
        <v>45.56</v>
      </c>
      <c r="Q142" s="76"/>
    </row>
    <row r="143" spans="2:17" x14ac:dyDescent="0.2">
      <c r="B143" s="79" t="s">
        <v>315</v>
      </c>
      <c r="C143" s="68">
        <v>2</v>
      </c>
      <c r="D143" s="68">
        <v>0.2</v>
      </c>
      <c r="E143" s="68">
        <v>1</v>
      </c>
      <c r="F143" s="68">
        <v>0.02</v>
      </c>
      <c r="G143" s="68">
        <v>1</v>
      </c>
      <c r="H143" s="68">
        <v>0.03</v>
      </c>
      <c r="I143" s="68">
        <v>18</v>
      </c>
      <c r="J143" s="68">
        <v>582.98</v>
      </c>
      <c r="K143" s="68">
        <v>0</v>
      </c>
      <c r="L143" s="68">
        <v>0</v>
      </c>
      <c r="M143" s="68">
        <v>0</v>
      </c>
      <c r="N143" s="68">
        <v>0</v>
      </c>
      <c r="O143" s="68">
        <v>22</v>
      </c>
      <c r="P143" s="68">
        <v>583.23</v>
      </c>
      <c r="Q143" s="76"/>
    </row>
    <row r="144" spans="2:17" x14ac:dyDescent="0.2">
      <c r="B144" s="79" t="s">
        <v>316</v>
      </c>
      <c r="C144" s="68">
        <v>113</v>
      </c>
      <c r="D144" s="68">
        <v>43.44</v>
      </c>
      <c r="E144" s="68">
        <v>93</v>
      </c>
      <c r="F144" s="68">
        <v>120.42</v>
      </c>
      <c r="G144" s="68">
        <v>11</v>
      </c>
      <c r="H144" s="68">
        <v>15.66</v>
      </c>
      <c r="I144" s="68">
        <v>22</v>
      </c>
      <c r="J144" s="68">
        <v>29.99</v>
      </c>
      <c r="K144" s="68">
        <v>4</v>
      </c>
      <c r="L144" s="68">
        <v>1.73</v>
      </c>
      <c r="M144" s="68">
        <v>4</v>
      </c>
      <c r="N144" s="68">
        <v>0.67</v>
      </c>
      <c r="O144" s="68">
        <v>247</v>
      </c>
      <c r="P144" s="68">
        <v>211.91</v>
      </c>
      <c r="Q144" s="76"/>
    </row>
    <row r="145" spans="2:17" x14ac:dyDescent="0.2">
      <c r="B145" s="79" t="s">
        <v>317</v>
      </c>
      <c r="C145" s="68">
        <v>1</v>
      </c>
      <c r="D145" s="68">
        <v>0.74</v>
      </c>
      <c r="E145" s="68">
        <v>0</v>
      </c>
      <c r="F145" s="68">
        <v>0</v>
      </c>
      <c r="G145" s="68">
        <v>1</v>
      </c>
      <c r="H145" s="68">
        <v>0.01</v>
      </c>
      <c r="I145" s="68">
        <v>4</v>
      </c>
      <c r="J145" s="68">
        <v>44.38</v>
      </c>
      <c r="K145" s="68">
        <v>0</v>
      </c>
      <c r="L145" s="68">
        <v>0</v>
      </c>
      <c r="M145" s="68">
        <v>0</v>
      </c>
      <c r="N145" s="68">
        <v>0</v>
      </c>
      <c r="O145" s="68">
        <v>6</v>
      </c>
      <c r="P145" s="68">
        <v>45.13</v>
      </c>
      <c r="Q145" s="76"/>
    </row>
    <row r="146" spans="2:17" x14ac:dyDescent="0.2">
      <c r="B146" s="79" t="s">
        <v>318</v>
      </c>
      <c r="C146" s="68">
        <v>197</v>
      </c>
      <c r="D146" s="68">
        <v>53.78</v>
      </c>
      <c r="E146" s="68">
        <v>25</v>
      </c>
      <c r="F146" s="68">
        <v>9.14</v>
      </c>
      <c r="G146" s="68">
        <v>2</v>
      </c>
      <c r="H146" s="68">
        <v>3.64</v>
      </c>
      <c r="I146" s="68">
        <v>1</v>
      </c>
      <c r="J146" s="68">
        <v>0.96</v>
      </c>
      <c r="K146" s="68">
        <v>0</v>
      </c>
      <c r="L146" s="68">
        <v>0</v>
      </c>
      <c r="M146" s="68">
        <v>0</v>
      </c>
      <c r="N146" s="68">
        <v>0</v>
      </c>
      <c r="O146" s="68">
        <v>225</v>
      </c>
      <c r="P146" s="68">
        <v>67.52</v>
      </c>
      <c r="Q146" s="76"/>
    </row>
    <row r="147" spans="2:17" x14ac:dyDescent="0.2">
      <c r="B147" s="79" t="s">
        <v>319</v>
      </c>
      <c r="C147" s="68">
        <v>314</v>
      </c>
      <c r="D147" s="68">
        <v>225.31</v>
      </c>
      <c r="E147" s="68">
        <v>393</v>
      </c>
      <c r="F147" s="68">
        <v>389.09</v>
      </c>
      <c r="G147" s="68">
        <v>3</v>
      </c>
      <c r="H147" s="68">
        <v>0.28999999999999998</v>
      </c>
      <c r="I147" s="68">
        <v>61</v>
      </c>
      <c r="J147" s="68">
        <v>846.48</v>
      </c>
      <c r="K147" s="68">
        <v>0</v>
      </c>
      <c r="L147" s="68">
        <v>0</v>
      </c>
      <c r="M147" s="68">
        <v>1</v>
      </c>
      <c r="N147" s="68">
        <v>0.02</v>
      </c>
      <c r="O147" s="68">
        <v>772</v>
      </c>
      <c r="P147" s="68">
        <v>1461.19</v>
      </c>
      <c r="Q147" s="76"/>
    </row>
    <row r="148" spans="2:17" x14ac:dyDescent="0.2">
      <c r="B148" s="79" t="s">
        <v>320</v>
      </c>
      <c r="C148" s="68">
        <v>41465</v>
      </c>
      <c r="D148" s="68">
        <v>7536.65</v>
      </c>
      <c r="E148" s="68">
        <v>17786</v>
      </c>
      <c r="F148" s="68">
        <v>3377.32</v>
      </c>
      <c r="G148" s="68">
        <v>208</v>
      </c>
      <c r="H148" s="68">
        <v>138.44999999999999</v>
      </c>
      <c r="I148" s="68">
        <v>2141</v>
      </c>
      <c r="J148" s="68">
        <v>1333.51</v>
      </c>
      <c r="K148" s="68">
        <v>886</v>
      </c>
      <c r="L148" s="68">
        <v>411.64</v>
      </c>
      <c r="M148" s="68">
        <v>7621</v>
      </c>
      <c r="N148" s="68">
        <v>884.73</v>
      </c>
      <c r="O148" s="68">
        <v>70107</v>
      </c>
      <c r="P148" s="68">
        <v>13682.3</v>
      </c>
      <c r="Q148" s="76"/>
    </row>
    <row r="149" spans="2:17" x14ac:dyDescent="0.2">
      <c r="B149" s="79" t="s">
        <v>321</v>
      </c>
      <c r="C149" s="68">
        <v>12</v>
      </c>
      <c r="D149" s="68">
        <v>6</v>
      </c>
      <c r="E149" s="68">
        <v>22</v>
      </c>
      <c r="F149" s="68">
        <v>7.17</v>
      </c>
      <c r="G149" s="68">
        <v>4</v>
      </c>
      <c r="H149" s="68">
        <v>0.76</v>
      </c>
      <c r="I149" s="68">
        <v>3</v>
      </c>
      <c r="J149" s="68">
        <v>0.53</v>
      </c>
      <c r="K149" s="68">
        <v>2</v>
      </c>
      <c r="L149" s="68">
        <v>2.21</v>
      </c>
      <c r="M149" s="68">
        <v>1</v>
      </c>
      <c r="N149" s="68">
        <v>0.12</v>
      </c>
      <c r="O149" s="68">
        <v>44</v>
      </c>
      <c r="P149" s="68">
        <v>16.79</v>
      </c>
      <c r="Q149" s="76"/>
    </row>
    <row r="150" spans="2:17" x14ac:dyDescent="0.2">
      <c r="B150" s="79" t="s">
        <v>322</v>
      </c>
      <c r="C150" s="68">
        <v>39</v>
      </c>
      <c r="D150" s="68">
        <v>8.0299999999999994</v>
      </c>
      <c r="E150" s="68">
        <v>63</v>
      </c>
      <c r="F150" s="68">
        <v>67.930000000000007</v>
      </c>
      <c r="G150" s="68">
        <v>14</v>
      </c>
      <c r="H150" s="68">
        <v>159.01</v>
      </c>
      <c r="I150" s="68">
        <v>96</v>
      </c>
      <c r="J150" s="68">
        <v>483.12</v>
      </c>
      <c r="K150" s="68">
        <v>5</v>
      </c>
      <c r="L150" s="68">
        <v>5.26</v>
      </c>
      <c r="M150" s="68">
        <v>0</v>
      </c>
      <c r="N150" s="68">
        <v>0</v>
      </c>
      <c r="O150" s="68">
        <v>217</v>
      </c>
      <c r="P150" s="68">
        <v>723.35</v>
      </c>
      <c r="Q150" s="76"/>
    </row>
    <row r="151" spans="2:17" x14ac:dyDescent="0.2">
      <c r="B151" s="79" t="s">
        <v>323</v>
      </c>
      <c r="C151" s="68">
        <v>0</v>
      </c>
      <c r="D151" s="68">
        <v>0</v>
      </c>
      <c r="E151" s="68">
        <v>1</v>
      </c>
      <c r="F151" s="68">
        <v>0.01</v>
      </c>
      <c r="G151" s="68">
        <v>1</v>
      </c>
      <c r="H151" s="68">
        <v>7.0000000000000007E-2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2</v>
      </c>
      <c r="P151" s="68">
        <v>0.08</v>
      </c>
      <c r="Q151" s="76"/>
    </row>
    <row r="152" spans="2:17" x14ac:dyDescent="0.2">
      <c r="B152" s="79" t="s">
        <v>324</v>
      </c>
      <c r="C152" s="68">
        <v>2</v>
      </c>
      <c r="D152" s="68">
        <v>0.05</v>
      </c>
      <c r="E152" s="68">
        <v>1</v>
      </c>
      <c r="F152" s="68">
        <v>0.21</v>
      </c>
      <c r="G152" s="68">
        <v>2</v>
      </c>
      <c r="H152" s="68">
        <v>0.1</v>
      </c>
      <c r="I152" s="68">
        <v>4</v>
      </c>
      <c r="J152" s="68">
        <v>40.340000000000003</v>
      </c>
      <c r="K152" s="68">
        <v>0</v>
      </c>
      <c r="L152" s="68">
        <v>0</v>
      </c>
      <c r="M152" s="68">
        <v>0</v>
      </c>
      <c r="N152" s="68">
        <v>0</v>
      </c>
      <c r="O152" s="68">
        <v>9</v>
      </c>
      <c r="P152" s="68">
        <v>40.700000000000003</v>
      </c>
      <c r="Q152" s="76"/>
    </row>
    <row r="153" spans="2:17" x14ac:dyDescent="0.2">
      <c r="B153" s="79" t="s">
        <v>325</v>
      </c>
      <c r="C153" s="68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1</v>
      </c>
      <c r="J153" s="68">
        <v>0.15</v>
      </c>
      <c r="K153" s="68">
        <v>0</v>
      </c>
      <c r="L153" s="68">
        <v>0</v>
      </c>
      <c r="M153" s="68">
        <v>0</v>
      </c>
      <c r="N153" s="68">
        <v>0</v>
      </c>
      <c r="O153" s="68">
        <v>1</v>
      </c>
      <c r="P153" s="68">
        <v>0.15</v>
      </c>
      <c r="Q153" s="76"/>
    </row>
    <row r="154" spans="2:17" x14ac:dyDescent="0.2">
      <c r="B154" s="79" t="s">
        <v>326</v>
      </c>
      <c r="C154" s="68">
        <v>96</v>
      </c>
      <c r="D154" s="68">
        <v>57.44</v>
      </c>
      <c r="E154" s="68">
        <v>97</v>
      </c>
      <c r="F154" s="68">
        <v>163</v>
      </c>
      <c r="G154" s="68">
        <v>65</v>
      </c>
      <c r="H154" s="68">
        <v>3847.68</v>
      </c>
      <c r="I154" s="68">
        <v>354</v>
      </c>
      <c r="J154" s="68">
        <v>13338.28</v>
      </c>
      <c r="K154" s="68">
        <v>21</v>
      </c>
      <c r="L154" s="68">
        <v>30.48</v>
      </c>
      <c r="M154" s="68">
        <v>4</v>
      </c>
      <c r="N154" s="68">
        <v>0.27</v>
      </c>
      <c r="O154" s="68">
        <v>637</v>
      </c>
      <c r="P154" s="68">
        <v>17437.150000000001</v>
      </c>
      <c r="Q154" s="76"/>
    </row>
    <row r="155" spans="2:17" x14ac:dyDescent="0.2">
      <c r="B155" s="66" t="s">
        <v>10</v>
      </c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76"/>
    </row>
    <row r="156" spans="2:17" x14ac:dyDescent="0.2">
      <c r="B156" s="79" t="s">
        <v>327</v>
      </c>
      <c r="C156" s="68">
        <v>0</v>
      </c>
      <c r="D156" s="68">
        <v>0</v>
      </c>
      <c r="E156" s="68">
        <v>0</v>
      </c>
      <c r="F156" s="68">
        <v>0</v>
      </c>
      <c r="G156" s="68">
        <v>2</v>
      </c>
      <c r="H156" s="68">
        <v>1.83</v>
      </c>
      <c r="I156" s="68">
        <v>0</v>
      </c>
      <c r="J156" s="68">
        <v>0</v>
      </c>
      <c r="K156" s="68">
        <v>0</v>
      </c>
      <c r="L156" s="68">
        <v>0</v>
      </c>
      <c r="M156" s="68">
        <v>0</v>
      </c>
      <c r="N156" s="68">
        <v>0</v>
      </c>
      <c r="O156" s="68">
        <v>2</v>
      </c>
      <c r="P156" s="68">
        <v>1.83</v>
      </c>
      <c r="Q156" s="76"/>
    </row>
    <row r="157" spans="2:17" x14ac:dyDescent="0.2">
      <c r="B157" s="79" t="s">
        <v>328</v>
      </c>
      <c r="C157" s="68">
        <v>0</v>
      </c>
      <c r="D157" s="68">
        <v>0</v>
      </c>
      <c r="E157" s="68">
        <v>0</v>
      </c>
      <c r="F157" s="68">
        <v>0</v>
      </c>
      <c r="G157" s="68">
        <v>1</v>
      </c>
      <c r="H157" s="68">
        <v>48.16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8">
        <v>1</v>
      </c>
      <c r="P157" s="68">
        <v>48.16</v>
      </c>
      <c r="Q157" s="76"/>
    </row>
    <row r="158" spans="2:17" x14ac:dyDescent="0.2">
      <c r="B158" s="79" t="s">
        <v>329</v>
      </c>
      <c r="C158" s="68">
        <v>31</v>
      </c>
      <c r="D158" s="68">
        <v>24.91</v>
      </c>
      <c r="E158" s="68">
        <v>45</v>
      </c>
      <c r="F158" s="68">
        <v>13.72</v>
      </c>
      <c r="G158" s="68">
        <v>0</v>
      </c>
      <c r="H158" s="68">
        <v>0</v>
      </c>
      <c r="I158" s="68">
        <v>5</v>
      </c>
      <c r="J158" s="68">
        <v>13.68</v>
      </c>
      <c r="K158" s="68">
        <v>0</v>
      </c>
      <c r="L158" s="68">
        <v>0</v>
      </c>
      <c r="M158" s="68">
        <v>0</v>
      </c>
      <c r="N158" s="68">
        <v>0</v>
      </c>
      <c r="O158" s="68">
        <v>81</v>
      </c>
      <c r="P158" s="68">
        <v>52.31</v>
      </c>
      <c r="Q158" s="76"/>
    </row>
    <row r="159" spans="2:17" x14ac:dyDescent="0.2">
      <c r="B159" s="79" t="s">
        <v>330</v>
      </c>
      <c r="C159" s="68">
        <v>31</v>
      </c>
      <c r="D159" s="68">
        <v>34.01</v>
      </c>
      <c r="E159" s="68">
        <v>105</v>
      </c>
      <c r="F159" s="68">
        <v>423.52</v>
      </c>
      <c r="G159" s="68">
        <v>13</v>
      </c>
      <c r="H159" s="68">
        <v>68.78</v>
      </c>
      <c r="I159" s="68">
        <v>29</v>
      </c>
      <c r="J159" s="68">
        <v>425.02</v>
      </c>
      <c r="K159" s="68">
        <v>2</v>
      </c>
      <c r="L159" s="68">
        <v>2.54</v>
      </c>
      <c r="M159" s="68">
        <v>0</v>
      </c>
      <c r="N159" s="68">
        <v>0</v>
      </c>
      <c r="O159" s="68">
        <v>180</v>
      </c>
      <c r="P159" s="68">
        <v>953.87</v>
      </c>
      <c r="Q159" s="76"/>
    </row>
    <row r="160" spans="2:17" x14ac:dyDescent="0.2">
      <c r="B160" s="79" t="s">
        <v>331</v>
      </c>
      <c r="C160" s="68">
        <v>26</v>
      </c>
      <c r="D160" s="68">
        <v>1.69</v>
      </c>
      <c r="E160" s="68">
        <v>75</v>
      </c>
      <c r="F160" s="68">
        <v>471.5</v>
      </c>
      <c r="G160" s="68">
        <v>3</v>
      </c>
      <c r="H160" s="68">
        <v>5.59</v>
      </c>
      <c r="I160" s="68">
        <v>899</v>
      </c>
      <c r="J160" s="68">
        <v>12227.95</v>
      </c>
      <c r="K160" s="68">
        <v>21</v>
      </c>
      <c r="L160" s="68">
        <v>193.27</v>
      </c>
      <c r="M160" s="68">
        <v>1</v>
      </c>
      <c r="N160" s="68">
        <v>7.0000000000000007E-2</v>
      </c>
      <c r="O160" s="68">
        <v>1025</v>
      </c>
      <c r="P160" s="68">
        <v>12900.07</v>
      </c>
      <c r="Q160" s="76"/>
    </row>
    <row r="161" spans="2:17" x14ac:dyDescent="0.2">
      <c r="B161" s="79" t="s">
        <v>332</v>
      </c>
      <c r="C161" s="68">
        <v>8</v>
      </c>
      <c r="D161" s="68">
        <v>32.229999999999997</v>
      </c>
      <c r="E161" s="68">
        <v>8</v>
      </c>
      <c r="F161" s="68">
        <v>6.13</v>
      </c>
      <c r="G161" s="68">
        <v>0</v>
      </c>
      <c r="H161" s="68">
        <v>0</v>
      </c>
      <c r="I161" s="68">
        <v>22</v>
      </c>
      <c r="J161" s="68">
        <v>217.81</v>
      </c>
      <c r="K161" s="68">
        <v>3</v>
      </c>
      <c r="L161" s="68">
        <v>4.37</v>
      </c>
      <c r="M161" s="68">
        <v>0</v>
      </c>
      <c r="N161" s="68">
        <v>0</v>
      </c>
      <c r="O161" s="68">
        <v>41</v>
      </c>
      <c r="P161" s="68">
        <v>260.54000000000002</v>
      </c>
      <c r="Q161" s="76"/>
    </row>
    <row r="162" spans="2:17" x14ac:dyDescent="0.2">
      <c r="B162" s="79" t="s">
        <v>333</v>
      </c>
      <c r="C162" s="68">
        <v>87</v>
      </c>
      <c r="D162" s="68">
        <v>5.87</v>
      </c>
      <c r="E162" s="68">
        <v>223</v>
      </c>
      <c r="F162" s="68">
        <v>120.82</v>
      </c>
      <c r="G162" s="68">
        <v>14</v>
      </c>
      <c r="H162" s="68">
        <v>12.26</v>
      </c>
      <c r="I162" s="68">
        <v>211</v>
      </c>
      <c r="J162" s="68">
        <v>2351.84</v>
      </c>
      <c r="K162" s="68">
        <v>52</v>
      </c>
      <c r="L162" s="68">
        <v>51.89</v>
      </c>
      <c r="M162" s="68">
        <v>7</v>
      </c>
      <c r="N162" s="68">
        <v>0.18</v>
      </c>
      <c r="O162" s="68">
        <v>594</v>
      </c>
      <c r="P162" s="68">
        <v>2542.86</v>
      </c>
      <c r="Q162" s="76"/>
    </row>
    <row r="163" spans="2:17" x14ac:dyDescent="0.2">
      <c r="B163" s="79" t="s">
        <v>334</v>
      </c>
      <c r="C163" s="68">
        <v>2265</v>
      </c>
      <c r="D163" s="68">
        <v>382.67</v>
      </c>
      <c r="E163" s="68">
        <v>1783</v>
      </c>
      <c r="F163" s="68">
        <v>712.83</v>
      </c>
      <c r="G163" s="68">
        <v>11</v>
      </c>
      <c r="H163" s="68">
        <v>6.67</v>
      </c>
      <c r="I163" s="68">
        <v>58</v>
      </c>
      <c r="J163" s="68">
        <v>391.05</v>
      </c>
      <c r="K163" s="68">
        <v>6</v>
      </c>
      <c r="L163" s="68">
        <v>2.5299999999999998</v>
      </c>
      <c r="M163" s="68">
        <v>6</v>
      </c>
      <c r="N163" s="68">
        <v>0.21</v>
      </c>
      <c r="O163" s="68">
        <v>4129</v>
      </c>
      <c r="P163" s="68">
        <v>1495.96</v>
      </c>
      <c r="Q163" s="76"/>
    </row>
    <row r="164" spans="2:17" x14ac:dyDescent="0.2">
      <c r="B164" s="79" t="s">
        <v>335</v>
      </c>
      <c r="C164" s="68">
        <v>1386</v>
      </c>
      <c r="D164" s="68">
        <v>1684.51</v>
      </c>
      <c r="E164" s="68">
        <v>2105</v>
      </c>
      <c r="F164" s="68">
        <v>9015.66</v>
      </c>
      <c r="G164" s="68">
        <v>3</v>
      </c>
      <c r="H164" s="68">
        <v>20.16</v>
      </c>
      <c r="I164" s="68">
        <v>120</v>
      </c>
      <c r="J164" s="68">
        <v>894.63</v>
      </c>
      <c r="K164" s="68">
        <v>2</v>
      </c>
      <c r="L164" s="68">
        <v>22.42</v>
      </c>
      <c r="M164" s="68">
        <v>2</v>
      </c>
      <c r="N164" s="68">
        <v>0.02</v>
      </c>
      <c r="O164" s="68">
        <v>3618</v>
      </c>
      <c r="P164" s="68">
        <v>11637.4</v>
      </c>
      <c r="Q164" s="76"/>
    </row>
    <row r="165" spans="2:17" x14ac:dyDescent="0.2">
      <c r="B165" s="79" t="s">
        <v>336</v>
      </c>
      <c r="C165" s="68">
        <v>231</v>
      </c>
      <c r="D165" s="68">
        <v>58.46</v>
      </c>
      <c r="E165" s="68">
        <v>508</v>
      </c>
      <c r="F165" s="68">
        <v>416.86</v>
      </c>
      <c r="G165" s="68">
        <v>5</v>
      </c>
      <c r="H165" s="68">
        <v>25.03</v>
      </c>
      <c r="I165" s="68">
        <v>266</v>
      </c>
      <c r="J165" s="68">
        <v>2569.89</v>
      </c>
      <c r="K165" s="68">
        <v>4</v>
      </c>
      <c r="L165" s="68">
        <v>1.17</v>
      </c>
      <c r="M165" s="68">
        <v>0</v>
      </c>
      <c r="N165" s="68">
        <v>0</v>
      </c>
      <c r="O165" s="68">
        <v>1014</v>
      </c>
      <c r="P165" s="68">
        <v>3071.41</v>
      </c>
      <c r="Q165" s="76"/>
    </row>
    <row r="166" spans="2:17" x14ac:dyDescent="0.2">
      <c r="B166" s="79" t="s">
        <v>337</v>
      </c>
      <c r="C166" s="68">
        <v>20</v>
      </c>
      <c r="D166" s="68">
        <v>9.89</v>
      </c>
      <c r="E166" s="68">
        <v>3</v>
      </c>
      <c r="F166" s="68">
        <v>0.04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8">
        <v>23</v>
      </c>
      <c r="P166" s="68">
        <v>9.93</v>
      </c>
      <c r="Q166" s="76"/>
    </row>
    <row r="167" spans="2:17" x14ac:dyDescent="0.2">
      <c r="B167" s="79" t="s">
        <v>338</v>
      </c>
      <c r="C167" s="68">
        <v>110</v>
      </c>
      <c r="D167" s="68">
        <v>123.5</v>
      </c>
      <c r="E167" s="68">
        <v>119</v>
      </c>
      <c r="F167" s="68">
        <v>279.8</v>
      </c>
      <c r="G167" s="68">
        <v>6</v>
      </c>
      <c r="H167" s="68">
        <v>39.44</v>
      </c>
      <c r="I167" s="68">
        <v>72</v>
      </c>
      <c r="J167" s="68">
        <v>752.81</v>
      </c>
      <c r="K167" s="68">
        <v>2</v>
      </c>
      <c r="L167" s="68">
        <v>2.27</v>
      </c>
      <c r="M167" s="68">
        <v>0</v>
      </c>
      <c r="N167" s="68">
        <v>0</v>
      </c>
      <c r="O167" s="68">
        <v>309</v>
      </c>
      <c r="P167" s="68">
        <v>1197.82</v>
      </c>
      <c r="Q167" s="76"/>
    </row>
    <row r="168" spans="2:17" x14ac:dyDescent="0.2">
      <c r="B168" s="79" t="s">
        <v>339</v>
      </c>
      <c r="C168" s="68">
        <v>78</v>
      </c>
      <c r="D168" s="68">
        <v>40.17</v>
      </c>
      <c r="E168" s="68">
        <v>307</v>
      </c>
      <c r="F168" s="68">
        <v>102.86</v>
      </c>
      <c r="G168" s="68">
        <v>2</v>
      </c>
      <c r="H168" s="68">
        <v>1.1000000000000001</v>
      </c>
      <c r="I168" s="68">
        <v>23</v>
      </c>
      <c r="J168" s="68">
        <v>34.700000000000003</v>
      </c>
      <c r="K168" s="68">
        <v>1</v>
      </c>
      <c r="L168" s="68">
        <v>0.41</v>
      </c>
      <c r="M168" s="68">
        <v>0</v>
      </c>
      <c r="N168" s="68">
        <v>0</v>
      </c>
      <c r="O168" s="68">
        <v>411</v>
      </c>
      <c r="P168" s="68">
        <v>179.24</v>
      </c>
      <c r="Q168" s="76"/>
    </row>
    <row r="169" spans="2:17" x14ac:dyDescent="0.2">
      <c r="B169" s="79" t="s">
        <v>340</v>
      </c>
      <c r="C169" s="68">
        <v>68</v>
      </c>
      <c r="D169" s="68">
        <v>43.18</v>
      </c>
      <c r="E169" s="68">
        <v>150</v>
      </c>
      <c r="F169" s="68">
        <v>388.69</v>
      </c>
      <c r="G169" s="68">
        <v>9</v>
      </c>
      <c r="H169" s="68">
        <v>34.18</v>
      </c>
      <c r="I169" s="68">
        <v>419</v>
      </c>
      <c r="J169" s="68">
        <v>3690.53</v>
      </c>
      <c r="K169" s="68">
        <v>71</v>
      </c>
      <c r="L169" s="68">
        <v>225.21</v>
      </c>
      <c r="M169" s="68">
        <v>0</v>
      </c>
      <c r="N169" s="68">
        <v>0</v>
      </c>
      <c r="O169" s="68">
        <v>717</v>
      </c>
      <c r="P169" s="68">
        <v>4381.79</v>
      </c>
      <c r="Q169" s="76"/>
    </row>
    <row r="170" spans="2:17" x14ac:dyDescent="0.2">
      <c r="B170" s="79" t="s">
        <v>341</v>
      </c>
      <c r="C170" s="68">
        <v>1175</v>
      </c>
      <c r="D170" s="68">
        <v>967.22</v>
      </c>
      <c r="E170" s="68">
        <v>325</v>
      </c>
      <c r="F170" s="68">
        <v>106.15</v>
      </c>
      <c r="G170" s="68">
        <v>1</v>
      </c>
      <c r="H170" s="68">
        <v>0.3</v>
      </c>
      <c r="I170" s="68">
        <v>47</v>
      </c>
      <c r="J170" s="68">
        <v>638.45000000000005</v>
      </c>
      <c r="K170" s="68">
        <v>31</v>
      </c>
      <c r="L170" s="68">
        <v>38.979999999999997</v>
      </c>
      <c r="M170" s="68">
        <v>2</v>
      </c>
      <c r="N170" s="68">
        <v>7.0000000000000007E-2</v>
      </c>
      <c r="O170" s="68">
        <v>1581</v>
      </c>
      <c r="P170" s="68">
        <v>1751.17</v>
      </c>
      <c r="Q170" s="76"/>
    </row>
    <row r="171" spans="2:17" x14ac:dyDescent="0.2">
      <c r="B171" s="79" t="s">
        <v>342</v>
      </c>
      <c r="C171" s="68">
        <v>55</v>
      </c>
      <c r="D171" s="68">
        <v>48.89</v>
      </c>
      <c r="E171" s="68">
        <v>64</v>
      </c>
      <c r="F171" s="68">
        <v>95.35</v>
      </c>
      <c r="G171" s="68">
        <v>0</v>
      </c>
      <c r="H171" s="68">
        <v>0</v>
      </c>
      <c r="I171" s="68">
        <v>47</v>
      </c>
      <c r="J171" s="68">
        <v>1276.2</v>
      </c>
      <c r="K171" s="68">
        <v>2</v>
      </c>
      <c r="L171" s="68">
        <v>15.26</v>
      </c>
      <c r="M171" s="68">
        <v>0</v>
      </c>
      <c r="N171" s="68">
        <v>0</v>
      </c>
      <c r="O171" s="68">
        <v>168</v>
      </c>
      <c r="P171" s="68">
        <v>1435.7</v>
      </c>
      <c r="Q171" s="76"/>
    </row>
    <row r="172" spans="2:17" x14ac:dyDescent="0.2">
      <c r="B172" s="66" t="s">
        <v>11</v>
      </c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76"/>
    </row>
    <row r="173" spans="2:17" x14ac:dyDescent="0.2">
      <c r="B173" s="79" t="s">
        <v>343</v>
      </c>
      <c r="C173" s="68">
        <v>4</v>
      </c>
      <c r="D173" s="68">
        <v>0.72</v>
      </c>
      <c r="E173" s="68">
        <v>7</v>
      </c>
      <c r="F173" s="68">
        <v>2.08</v>
      </c>
      <c r="G173" s="68">
        <v>0</v>
      </c>
      <c r="H173" s="68">
        <v>0</v>
      </c>
      <c r="I173" s="68">
        <v>1</v>
      </c>
      <c r="J173" s="68">
        <v>0.05</v>
      </c>
      <c r="K173" s="68">
        <v>1</v>
      </c>
      <c r="L173" s="68">
        <v>2.1</v>
      </c>
      <c r="M173" s="68">
        <v>0</v>
      </c>
      <c r="N173" s="68">
        <v>0</v>
      </c>
      <c r="O173" s="68">
        <v>13</v>
      </c>
      <c r="P173" s="68">
        <v>4.95</v>
      </c>
      <c r="Q173" s="76"/>
    </row>
    <row r="174" spans="2:17" x14ac:dyDescent="0.2">
      <c r="B174" s="79" t="s">
        <v>344</v>
      </c>
      <c r="C174" s="68">
        <v>0</v>
      </c>
      <c r="D174" s="68">
        <v>0</v>
      </c>
      <c r="E174" s="68">
        <v>4</v>
      </c>
      <c r="F174" s="68">
        <v>76.17</v>
      </c>
      <c r="G174" s="68">
        <v>0</v>
      </c>
      <c r="H174" s="68">
        <v>0</v>
      </c>
      <c r="I174" s="68">
        <v>58</v>
      </c>
      <c r="J174" s="68">
        <v>654.91</v>
      </c>
      <c r="K174" s="68">
        <v>0</v>
      </c>
      <c r="L174" s="68">
        <v>0</v>
      </c>
      <c r="M174" s="68">
        <v>0</v>
      </c>
      <c r="N174" s="68">
        <v>0</v>
      </c>
      <c r="O174" s="68">
        <v>62</v>
      </c>
      <c r="P174" s="68">
        <v>731.08</v>
      </c>
      <c r="Q174" s="76"/>
    </row>
    <row r="175" spans="2:17" x14ac:dyDescent="0.2">
      <c r="B175" s="79" t="s">
        <v>345</v>
      </c>
      <c r="C175" s="68">
        <v>7</v>
      </c>
      <c r="D175" s="68">
        <v>10.78</v>
      </c>
      <c r="E175" s="68">
        <v>3</v>
      </c>
      <c r="F175" s="68">
        <v>23.55</v>
      </c>
      <c r="G175" s="68">
        <v>0</v>
      </c>
      <c r="H175" s="68">
        <v>0</v>
      </c>
      <c r="I175" s="68">
        <v>24</v>
      </c>
      <c r="J175" s="68">
        <v>691.71</v>
      </c>
      <c r="K175" s="68">
        <v>0</v>
      </c>
      <c r="L175" s="68">
        <v>0</v>
      </c>
      <c r="M175" s="68">
        <v>0</v>
      </c>
      <c r="N175" s="68">
        <v>0</v>
      </c>
      <c r="O175" s="68">
        <v>34</v>
      </c>
      <c r="P175" s="68">
        <v>726.04</v>
      </c>
      <c r="Q175" s="76"/>
    </row>
    <row r="176" spans="2:17" x14ac:dyDescent="0.2">
      <c r="B176" s="79" t="s">
        <v>346</v>
      </c>
      <c r="C176" s="68">
        <v>34</v>
      </c>
      <c r="D176" s="68">
        <v>14.74</v>
      </c>
      <c r="E176" s="68">
        <v>83</v>
      </c>
      <c r="F176" s="68">
        <v>151.85</v>
      </c>
      <c r="G176" s="68">
        <v>3</v>
      </c>
      <c r="H176" s="68">
        <v>29.9</v>
      </c>
      <c r="I176" s="68">
        <v>185</v>
      </c>
      <c r="J176" s="68">
        <v>3957.2</v>
      </c>
      <c r="K176" s="68">
        <v>1</v>
      </c>
      <c r="L176" s="68">
        <v>0.41</v>
      </c>
      <c r="M176" s="68">
        <v>0</v>
      </c>
      <c r="N176" s="68">
        <v>0</v>
      </c>
      <c r="O176" s="68">
        <v>306</v>
      </c>
      <c r="P176" s="68">
        <v>4154.1000000000004</v>
      </c>
      <c r="Q176" s="76"/>
    </row>
    <row r="177" spans="2:17" x14ac:dyDescent="0.2">
      <c r="B177" s="79" t="s">
        <v>347</v>
      </c>
      <c r="C177" s="68">
        <v>2</v>
      </c>
      <c r="D177" s="68">
        <v>0.32</v>
      </c>
      <c r="E177" s="68">
        <v>2</v>
      </c>
      <c r="F177" s="68">
        <v>1.68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4</v>
      </c>
      <c r="P177" s="68">
        <v>2</v>
      </c>
      <c r="Q177" s="76"/>
    </row>
    <row r="178" spans="2:17" x14ac:dyDescent="0.2">
      <c r="B178" s="79" t="s">
        <v>348</v>
      </c>
      <c r="C178" s="68">
        <v>11</v>
      </c>
      <c r="D178" s="68">
        <v>1.82</v>
      </c>
      <c r="E178" s="68">
        <v>4</v>
      </c>
      <c r="F178" s="68">
        <v>0.33</v>
      </c>
      <c r="G178" s="68">
        <v>0</v>
      </c>
      <c r="H178" s="68">
        <v>0</v>
      </c>
      <c r="I178" s="68">
        <v>34</v>
      </c>
      <c r="J178" s="68">
        <v>170.46</v>
      </c>
      <c r="K178" s="68">
        <v>0</v>
      </c>
      <c r="L178" s="68">
        <v>0</v>
      </c>
      <c r="M178" s="68">
        <v>0</v>
      </c>
      <c r="N178" s="68">
        <v>0</v>
      </c>
      <c r="O178" s="68">
        <v>49</v>
      </c>
      <c r="P178" s="68">
        <v>172.61</v>
      </c>
      <c r="Q178" s="76"/>
    </row>
    <row r="179" spans="2:17" x14ac:dyDescent="0.2">
      <c r="B179" s="79" t="s">
        <v>349</v>
      </c>
      <c r="C179" s="68">
        <v>2</v>
      </c>
      <c r="D179" s="68">
        <v>0.1</v>
      </c>
      <c r="E179" s="68">
        <v>1</v>
      </c>
      <c r="F179" s="68">
        <v>0.08</v>
      </c>
      <c r="G179" s="68">
        <v>0</v>
      </c>
      <c r="H179" s="68">
        <v>0</v>
      </c>
      <c r="I179" s="68">
        <v>1</v>
      </c>
      <c r="J179" s="68">
        <v>3.65</v>
      </c>
      <c r="K179" s="68">
        <v>0</v>
      </c>
      <c r="L179" s="68">
        <v>0</v>
      </c>
      <c r="M179" s="68">
        <v>0</v>
      </c>
      <c r="N179" s="68">
        <v>0</v>
      </c>
      <c r="O179" s="68">
        <v>4</v>
      </c>
      <c r="P179" s="68">
        <v>3.83</v>
      </c>
      <c r="Q179" s="76"/>
    </row>
    <row r="180" spans="2:17" x14ac:dyDescent="0.2">
      <c r="B180" s="66" t="s">
        <v>164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76"/>
    </row>
    <row r="181" spans="2:17" x14ac:dyDescent="0.2">
      <c r="B181" s="79" t="s">
        <v>350</v>
      </c>
      <c r="C181" s="68">
        <v>0</v>
      </c>
      <c r="D181" s="68">
        <v>0</v>
      </c>
      <c r="E181" s="68">
        <v>0</v>
      </c>
      <c r="F181" s="68">
        <v>0</v>
      </c>
      <c r="G181" s="68">
        <v>0</v>
      </c>
      <c r="H181" s="68">
        <v>0</v>
      </c>
      <c r="I181" s="68">
        <v>1</v>
      </c>
      <c r="J181" s="68">
        <v>50.78</v>
      </c>
      <c r="K181" s="68">
        <v>0</v>
      </c>
      <c r="L181" s="68">
        <v>0</v>
      </c>
      <c r="M181" s="68">
        <v>0</v>
      </c>
      <c r="N181" s="68">
        <v>0</v>
      </c>
      <c r="O181" s="68">
        <v>1</v>
      </c>
      <c r="P181" s="68">
        <v>50.78</v>
      </c>
      <c r="Q181" s="76"/>
    </row>
    <row r="182" spans="2:17" x14ac:dyDescent="0.2">
      <c r="B182" s="79" t="s">
        <v>351</v>
      </c>
      <c r="C182" s="68">
        <v>2</v>
      </c>
      <c r="D182" s="68">
        <v>2.27</v>
      </c>
      <c r="E182" s="68">
        <v>3</v>
      </c>
      <c r="F182" s="68">
        <v>4.53</v>
      </c>
      <c r="G182" s="68">
        <v>0</v>
      </c>
      <c r="H182" s="68">
        <v>0</v>
      </c>
      <c r="I182" s="68">
        <v>4</v>
      </c>
      <c r="J182" s="68">
        <v>23.69</v>
      </c>
      <c r="K182" s="68">
        <v>0</v>
      </c>
      <c r="L182" s="68">
        <v>0</v>
      </c>
      <c r="M182" s="68">
        <v>0</v>
      </c>
      <c r="N182" s="68">
        <v>0</v>
      </c>
      <c r="O182" s="68">
        <v>9</v>
      </c>
      <c r="P182" s="68">
        <v>30.49</v>
      </c>
      <c r="Q182" s="76"/>
    </row>
    <row r="183" spans="2:17" x14ac:dyDescent="0.2">
      <c r="B183" s="79" t="s">
        <v>352</v>
      </c>
      <c r="C183" s="68">
        <v>0</v>
      </c>
      <c r="D183" s="68">
        <v>0</v>
      </c>
      <c r="E183" s="68">
        <v>3</v>
      </c>
      <c r="F183" s="68">
        <v>3.42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68">
        <v>0</v>
      </c>
      <c r="M183" s="68">
        <v>1</v>
      </c>
      <c r="N183" s="68">
        <v>0.01</v>
      </c>
      <c r="O183" s="68">
        <v>4</v>
      </c>
      <c r="P183" s="68">
        <v>3.43</v>
      </c>
      <c r="Q183" s="76"/>
    </row>
    <row r="184" spans="2:17" x14ac:dyDescent="0.2">
      <c r="B184" s="79" t="s">
        <v>353</v>
      </c>
      <c r="C184" s="68">
        <v>872</v>
      </c>
      <c r="D184" s="68">
        <v>372.87</v>
      </c>
      <c r="E184" s="68">
        <v>410</v>
      </c>
      <c r="F184" s="68">
        <v>202.53</v>
      </c>
      <c r="G184" s="68">
        <v>6</v>
      </c>
      <c r="H184" s="68">
        <v>2.42</v>
      </c>
      <c r="I184" s="68">
        <v>67</v>
      </c>
      <c r="J184" s="68">
        <v>158.02000000000001</v>
      </c>
      <c r="K184" s="68">
        <v>172</v>
      </c>
      <c r="L184" s="68">
        <v>128.09</v>
      </c>
      <c r="M184" s="68">
        <v>0</v>
      </c>
      <c r="N184" s="68">
        <v>0</v>
      </c>
      <c r="O184" s="68">
        <v>1527</v>
      </c>
      <c r="P184" s="68">
        <v>863.93</v>
      </c>
      <c r="Q184" s="76"/>
    </row>
    <row r="185" spans="2:17" x14ac:dyDescent="0.2">
      <c r="B185" s="79" t="s">
        <v>354</v>
      </c>
      <c r="C185" s="68">
        <v>90</v>
      </c>
      <c r="D185" s="68">
        <v>112.7</v>
      </c>
      <c r="E185" s="68">
        <v>95</v>
      </c>
      <c r="F185" s="68">
        <v>173.71</v>
      </c>
      <c r="G185" s="68">
        <v>27</v>
      </c>
      <c r="H185" s="68">
        <v>101.91</v>
      </c>
      <c r="I185" s="68">
        <v>84</v>
      </c>
      <c r="J185" s="68">
        <v>239.78</v>
      </c>
      <c r="K185" s="68">
        <v>14</v>
      </c>
      <c r="L185" s="68">
        <v>41.41</v>
      </c>
      <c r="M185" s="68">
        <v>17</v>
      </c>
      <c r="N185" s="68">
        <v>2.17</v>
      </c>
      <c r="O185" s="68">
        <v>327</v>
      </c>
      <c r="P185" s="68">
        <v>671.68</v>
      </c>
      <c r="Q185" s="76"/>
    </row>
    <row r="186" spans="2:17" x14ac:dyDescent="0.2">
      <c r="B186" s="66" t="s">
        <v>165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76"/>
    </row>
    <row r="187" spans="2:17" x14ac:dyDescent="0.2">
      <c r="B187" s="79" t="s">
        <v>355</v>
      </c>
      <c r="C187" s="68">
        <v>21418</v>
      </c>
      <c r="D187" s="68">
        <v>26298.19</v>
      </c>
      <c r="E187" s="68">
        <v>9421</v>
      </c>
      <c r="F187" s="68">
        <v>15385.03</v>
      </c>
      <c r="G187" s="68">
        <v>313</v>
      </c>
      <c r="H187" s="68">
        <v>1682.87</v>
      </c>
      <c r="I187" s="68">
        <v>3767</v>
      </c>
      <c r="J187" s="68">
        <v>30753.75</v>
      </c>
      <c r="K187" s="68">
        <v>580</v>
      </c>
      <c r="L187" s="68">
        <v>1704.02</v>
      </c>
      <c r="M187" s="68">
        <v>5</v>
      </c>
      <c r="N187" s="68">
        <v>0.16</v>
      </c>
      <c r="O187" s="68">
        <v>35504</v>
      </c>
      <c r="P187" s="68">
        <v>75824.02</v>
      </c>
      <c r="Q187" s="76"/>
    </row>
    <row r="188" spans="2:17" x14ac:dyDescent="0.2">
      <c r="B188" s="65" t="s">
        <v>146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76"/>
    </row>
    <row r="189" spans="2:17" x14ac:dyDescent="0.2">
      <c r="B189" s="77" t="s">
        <v>161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76"/>
    </row>
    <row r="190" spans="2:17" x14ac:dyDescent="0.2">
      <c r="B190" s="66" t="s">
        <v>166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76"/>
    </row>
    <row r="191" spans="2:17" x14ac:dyDescent="0.2">
      <c r="B191" s="79" t="s">
        <v>356</v>
      </c>
      <c r="C191" s="68">
        <v>23</v>
      </c>
      <c r="D191" s="68">
        <v>7.43</v>
      </c>
      <c r="E191" s="68">
        <v>52</v>
      </c>
      <c r="F191" s="68">
        <v>18.38</v>
      </c>
      <c r="G191" s="68">
        <v>5</v>
      </c>
      <c r="H191" s="68">
        <v>1.51</v>
      </c>
      <c r="I191" s="68">
        <v>103</v>
      </c>
      <c r="J191" s="68">
        <v>97.16</v>
      </c>
      <c r="K191" s="68">
        <v>4</v>
      </c>
      <c r="L191" s="68">
        <v>1.77</v>
      </c>
      <c r="M191" s="68">
        <v>0</v>
      </c>
      <c r="N191" s="68">
        <v>0</v>
      </c>
      <c r="O191" s="68">
        <v>187</v>
      </c>
      <c r="P191" s="68">
        <v>126.25</v>
      </c>
      <c r="Q191" s="76"/>
    </row>
    <row r="192" spans="2:17" x14ac:dyDescent="0.2">
      <c r="B192" s="79" t="s">
        <v>357</v>
      </c>
      <c r="C192" s="68">
        <v>1</v>
      </c>
      <c r="D192" s="68">
        <v>0.18</v>
      </c>
      <c r="E192" s="68">
        <v>3</v>
      </c>
      <c r="F192" s="68">
        <v>1.18</v>
      </c>
      <c r="G192" s="68">
        <v>0</v>
      </c>
      <c r="H192" s="68">
        <v>0</v>
      </c>
      <c r="I192" s="68">
        <v>6</v>
      </c>
      <c r="J192" s="68">
        <v>32.65</v>
      </c>
      <c r="K192" s="68">
        <v>0</v>
      </c>
      <c r="L192" s="68">
        <v>0</v>
      </c>
      <c r="M192" s="68">
        <v>0</v>
      </c>
      <c r="N192" s="68">
        <v>0</v>
      </c>
      <c r="O192" s="68">
        <v>10</v>
      </c>
      <c r="P192" s="68">
        <v>34.01</v>
      </c>
      <c r="Q192" s="76"/>
    </row>
    <row r="193" spans="2:17" x14ac:dyDescent="0.2">
      <c r="B193" s="79" t="s">
        <v>358</v>
      </c>
      <c r="C193" s="68">
        <v>2</v>
      </c>
      <c r="D193" s="68">
        <v>8.43</v>
      </c>
      <c r="E193" s="68">
        <v>5</v>
      </c>
      <c r="F193" s="68">
        <v>25.07</v>
      </c>
      <c r="G193" s="68">
        <v>1</v>
      </c>
      <c r="H193" s="68">
        <v>0.54</v>
      </c>
      <c r="I193" s="68">
        <v>26</v>
      </c>
      <c r="J193" s="68">
        <v>439.09</v>
      </c>
      <c r="K193" s="68">
        <v>6</v>
      </c>
      <c r="L193" s="68">
        <v>29.24</v>
      </c>
      <c r="M193" s="68">
        <v>0</v>
      </c>
      <c r="N193" s="68">
        <v>0</v>
      </c>
      <c r="O193" s="68">
        <v>40</v>
      </c>
      <c r="P193" s="68">
        <v>502.37</v>
      </c>
      <c r="Q193" s="76"/>
    </row>
    <row r="194" spans="2:17" x14ac:dyDescent="0.2">
      <c r="B194" s="79" t="s">
        <v>359</v>
      </c>
      <c r="C194" s="68">
        <v>28</v>
      </c>
      <c r="D194" s="68">
        <v>32.020000000000003</v>
      </c>
      <c r="E194" s="68">
        <v>69</v>
      </c>
      <c r="F194" s="68">
        <v>911.98</v>
      </c>
      <c r="G194" s="68">
        <v>0</v>
      </c>
      <c r="H194" s="68">
        <v>0</v>
      </c>
      <c r="I194" s="68">
        <v>161</v>
      </c>
      <c r="J194" s="68">
        <v>2612.19</v>
      </c>
      <c r="K194" s="68">
        <v>15</v>
      </c>
      <c r="L194" s="68">
        <v>14.41</v>
      </c>
      <c r="M194" s="68">
        <v>0</v>
      </c>
      <c r="N194" s="68">
        <v>0</v>
      </c>
      <c r="O194" s="68">
        <v>273</v>
      </c>
      <c r="P194" s="68">
        <v>3570.6</v>
      </c>
      <c r="Q194" s="76"/>
    </row>
    <row r="195" spans="2:17" x14ac:dyDescent="0.2">
      <c r="B195" s="79" t="s">
        <v>360</v>
      </c>
      <c r="C195" s="68">
        <v>111</v>
      </c>
      <c r="D195" s="68">
        <v>115.62</v>
      </c>
      <c r="E195" s="68">
        <v>98</v>
      </c>
      <c r="F195" s="68">
        <v>466.08</v>
      </c>
      <c r="G195" s="68">
        <v>0</v>
      </c>
      <c r="H195" s="68">
        <v>0</v>
      </c>
      <c r="I195" s="68">
        <v>4</v>
      </c>
      <c r="J195" s="68">
        <v>2.98</v>
      </c>
      <c r="K195" s="68">
        <v>0</v>
      </c>
      <c r="L195" s="68">
        <v>0</v>
      </c>
      <c r="M195" s="68">
        <v>0</v>
      </c>
      <c r="N195" s="68">
        <v>0</v>
      </c>
      <c r="O195" s="68">
        <v>213</v>
      </c>
      <c r="P195" s="68">
        <v>584.67999999999995</v>
      </c>
      <c r="Q195" s="76"/>
    </row>
    <row r="196" spans="2:17" x14ac:dyDescent="0.2">
      <c r="B196" s="79" t="s">
        <v>361</v>
      </c>
      <c r="C196" s="68">
        <v>11</v>
      </c>
      <c r="D196" s="68">
        <v>4.99</v>
      </c>
      <c r="E196" s="68">
        <v>0</v>
      </c>
      <c r="F196" s="68">
        <v>0</v>
      </c>
      <c r="G196" s="68">
        <v>0</v>
      </c>
      <c r="H196" s="68">
        <v>0</v>
      </c>
      <c r="I196" s="68">
        <v>0</v>
      </c>
      <c r="J196" s="68">
        <v>0</v>
      </c>
      <c r="K196" s="68">
        <v>0</v>
      </c>
      <c r="L196" s="68">
        <v>0</v>
      </c>
      <c r="M196" s="68">
        <v>0</v>
      </c>
      <c r="N196" s="68">
        <v>0</v>
      </c>
      <c r="O196" s="68">
        <v>11</v>
      </c>
      <c r="P196" s="68">
        <v>4.99</v>
      </c>
      <c r="Q196" s="76"/>
    </row>
    <row r="197" spans="2:17" x14ac:dyDescent="0.2">
      <c r="B197" s="79" t="s">
        <v>362</v>
      </c>
      <c r="C197" s="68">
        <v>9</v>
      </c>
      <c r="D197" s="68">
        <v>14.8</v>
      </c>
      <c r="E197" s="68">
        <v>115</v>
      </c>
      <c r="F197" s="68">
        <v>1777.56</v>
      </c>
      <c r="G197" s="68">
        <v>7</v>
      </c>
      <c r="H197" s="68">
        <v>127.26</v>
      </c>
      <c r="I197" s="68">
        <v>218</v>
      </c>
      <c r="J197" s="68">
        <v>3272.6</v>
      </c>
      <c r="K197" s="68">
        <v>9</v>
      </c>
      <c r="L197" s="68">
        <v>19.54</v>
      </c>
      <c r="M197" s="68">
        <v>1</v>
      </c>
      <c r="N197" s="68">
        <v>1.33</v>
      </c>
      <c r="O197" s="68">
        <v>359</v>
      </c>
      <c r="P197" s="68">
        <v>5213.09</v>
      </c>
      <c r="Q197" s="76"/>
    </row>
    <row r="198" spans="2:17" x14ac:dyDescent="0.2">
      <c r="B198" s="79" t="s">
        <v>363</v>
      </c>
      <c r="C198" s="68">
        <v>26</v>
      </c>
      <c r="D198" s="68">
        <v>79.45</v>
      </c>
      <c r="E198" s="68">
        <v>125</v>
      </c>
      <c r="F198" s="68">
        <v>716.8</v>
      </c>
      <c r="G198" s="68">
        <v>16</v>
      </c>
      <c r="H198" s="68">
        <v>79.150000000000006</v>
      </c>
      <c r="I198" s="68">
        <v>345</v>
      </c>
      <c r="J198" s="68">
        <v>7914.3</v>
      </c>
      <c r="K198" s="68">
        <v>78</v>
      </c>
      <c r="L198" s="68">
        <v>1115.0899999999999</v>
      </c>
      <c r="M198" s="68">
        <v>0</v>
      </c>
      <c r="N198" s="68">
        <v>0</v>
      </c>
      <c r="O198" s="68">
        <v>590</v>
      </c>
      <c r="P198" s="68">
        <v>9904.7900000000009</v>
      </c>
      <c r="Q198" s="76"/>
    </row>
    <row r="199" spans="2:17" x14ac:dyDescent="0.2">
      <c r="B199" s="79" t="s">
        <v>364</v>
      </c>
      <c r="C199" s="68">
        <v>474</v>
      </c>
      <c r="D199" s="68">
        <v>1907.58</v>
      </c>
      <c r="E199" s="68">
        <v>390</v>
      </c>
      <c r="F199" s="68">
        <v>6204.08</v>
      </c>
      <c r="G199" s="68">
        <v>13</v>
      </c>
      <c r="H199" s="68">
        <v>199.81</v>
      </c>
      <c r="I199" s="68">
        <v>1117</v>
      </c>
      <c r="J199" s="68">
        <v>26511.07</v>
      </c>
      <c r="K199" s="68">
        <v>103</v>
      </c>
      <c r="L199" s="68">
        <v>976.08</v>
      </c>
      <c r="M199" s="68">
        <v>0</v>
      </c>
      <c r="N199" s="68">
        <v>0</v>
      </c>
      <c r="O199" s="68">
        <v>2097</v>
      </c>
      <c r="P199" s="68">
        <v>35798.620000000003</v>
      </c>
      <c r="Q199" s="76"/>
    </row>
    <row r="200" spans="2:17" x14ac:dyDescent="0.2">
      <c r="B200" s="79" t="s">
        <v>365</v>
      </c>
      <c r="C200" s="68">
        <v>137</v>
      </c>
      <c r="D200" s="68">
        <v>283.5</v>
      </c>
      <c r="E200" s="68">
        <v>159</v>
      </c>
      <c r="F200" s="68">
        <v>356.41</v>
      </c>
      <c r="G200" s="68">
        <v>1</v>
      </c>
      <c r="H200" s="68">
        <v>0.15</v>
      </c>
      <c r="I200" s="68">
        <v>55</v>
      </c>
      <c r="J200" s="68">
        <v>148.34</v>
      </c>
      <c r="K200" s="68">
        <v>7</v>
      </c>
      <c r="L200" s="68">
        <v>13.03</v>
      </c>
      <c r="M200" s="68">
        <v>25</v>
      </c>
      <c r="N200" s="68">
        <v>1498.2</v>
      </c>
      <c r="O200" s="68">
        <v>384</v>
      </c>
      <c r="P200" s="68">
        <v>2299.63</v>
      </c>
      <c r="Q200" s="76"/>
    </row>
    <row r="201" spans="2:17" x14ac:dyDescent="0.2">
      <c r="B201" s="79" t="s">
        <v>366</v>
      </c>
      <c r="C201" s="68">
        <v>12</v>
      </c>
      <c r="D201" s="68">
        <v>44.25</v>
      </c>
      <c r="E201" s="68">
        <v>12</v>
      </c>
      <c r="F201" s="68">
        <v>15.01</v>
      </c>
      <c r="G201" s="68">
        <v>1</v>
      </c>
      <c r="H201" s="68">
        <v>0.16</v>
      </c>
      <c r="I201" s="68">
        <v>18</v>
      </c>
      <c r="J201" s="68">
        <v>163.37</v>
      </c>
      <c r="K201" s="68">
        <v>1</v>
      </c>
      <c r="L201" s="68">
        <v>0.22</v>
      </c>
      <c r="M201" s="68">
        <v>0</v>
      </c>
      <c r="N201" s="68">
        <v>0</v>
      </c>
      <c r="O201" s="68">
        <v>44</v>
      </c>
      <c r="P201" s="68">
        <v>223.01</v>
      </c>
      <c r="Q201" s="76"/>
    </row>
    <row r="202" spans="2:17" x14ac:dyDescent="0.2">
      <c r="B202" s="79" t="s">
        <v>367</v>
      </c>
      <c r="C202" s="68">
        <v>635</v>
      </c>
      <c r="D202" s="68">
        <v>1836.33</v>
      </c>
      <c r="E202" s="68">
        <v>307</v>
      </c>
      <c r="F202" s="68">
        <v>830.17</v>
      </c>
      <c r="G202" s="68">
        <v>8</v>
      </c>
      <c r="H202" s="68">
        <v>9.08</v>
      </c>
      <c r="I202" s="68">
        <v>85</v>
      </c>
      <c r="J202" s="68">
        <v>522.85</v>
      </c>
      <c r="K202" s="68">
        <v>7</v>
      </c>
      <c r="L202" s="68">
        <v>2.4500000000000002</v>
      </c>
      <c r="M202" s="68">
        <v>8</v>
      </c>
      <c r="N202" s="68">
        <v>392.01</v>
      </c>
      <c r="O202" s="68">
        <v>1050</v>
      </c>
      <c r="P202" s="68">
        <v>3592.89</v>
      </c>
      <c r="Q202" s="76"/>
    </row>
    <row r="203" spans="2:17" x14ac:dyDescent="0.2">
      <c r="B203" s="79" t="s">
        <v>368</v>
      </c>
      <c r="C203" s="68">
        <v>445</v>
      </c>
      <c r="D203" s="68">
        <v>1561.34</v>
      </c>
      <c r="E203" s="68">
        <v>395</v>
      </c>
      <c r="F203" s="68">
        <v>2388.44</v>
      </c>
      <c r="G203" s="68">
        <v>3</v>
      </c>
      <c r="H203" s="68">
        <v>3.59</v>
      </c>
      <c r="I203" s="68">
        <v>49</v>
      </c>
      <c r="J203" s="68">
        <v>617.54</v>
      </c>
      <c r="K203" s="68">
        <v>6</v>
      </c>
      <c r="L203" s="68">
        <v>24.5</v>
      </c>
      <c r="M203" s="68">
        <v>2</v>
      </c>
      <c r="N203" s="68">
        <v>108.86</v>
      </c>
      <c r="O203" s="68">
        <v>900</v>
      </c>
      <c r="P203" s="68">
        <v>4704.2700000000004</v>
      </c>
      <c r="Q203" s="76"/>
    </row>
    <row r="204" spans="2:17" x14ac:dyDescent="0.2">
      <c r="B204" s="66" t="s">
        <v>167</v>
      </c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76"/>
    </row>
    <row r="205" spans="2:17" x14ac:dyDescent="0.2">
      <c r="B205" s="79" t="s">
        <v>369</v>
      </c>
      <c r="C205" s="68">
        <v>9</v>
      </c>
      <c r="D205" s="68">
        <v>1.25</v>
      </c>
      <c r="E205" s="68">
        <v>8</v>
      </c>
      <c r="F205" s="68">
        <v>1.54</v>
      </c>
      <c r="G205" s="68">
        <v>0</v>
      </c>
      <c r="H205" s="68">
        <v>0</v>
      </c>
      <c r="I205" s="68">
        <v>20</v>
      </c>
      <c r="J205" s="68">
        <v>10.210000000000001</v>
      </c>
      <c r="K205" s="68">
        <v>1</v>
      </c>
      <c r="L205" s="68">
        <v>0.57999999999999996</v>
      </c>
      <c r="M205" s="68">
        <v>0</v>
      </c>
      <c r="N205" s="68">
        <v>0</v>
      </c>
      <c r="O205" s="68">
        <v>38</v>
      </c>
      <c r="P205" s="68">
        <v>13.58</v>
      </c>
      <c r="Q205" s="76"/>
    </row>
    <row r="206" spans="2:17" x14ac:dyDescent="0.2">
      <c r="B206" s="79" t="s">
        <v>370</v>
      </c>
      <c r="C206" s="68">
        <v>142</v>
      </c>
      <c r="D206" s="68">
        <v>101.48</v>
      </c>
      <c r="E206" s="68">
        <v>88</v>
      </c>
      <c r="F206" s="68">
        <v>504.15</v>
      </c>
      <c r="G206" s="68">
        <v>3</v>
      </c>
      <c r="H206" s="68">
        <v>1.45</v>
      </c>
      <c r="I206" s="68">
        <v>83</v>
      </c>
      <c r="J206" s="68">
        <v>228.85</v>
      </c>
      <c r="K206" s="68">
        <v>5</v>
      </c>
      <c r="L206" s="68">
        <v>9.89</v>
      </c>
      <c r="M206" s="68">
        <v>5</v>
      </c>
      <c r="N206" s="68">
        <v>24.64</v>
      </c>
      <c r="O206" s="68">
        <v>326</v>
      </c>
      <c r="P206" s="68">
        <v>870.46</v>
      </c>
      <c r="Q206" s="76"/>
    </row>
    <row r="207" spans="2:17" x14ac:dyDescent="0.2">
      <c r="B207" s="79" t="s">
        <v>371</v>
      </c>
      <c r="C207" s="68">
        <v>11940</v>
      </c>
      <c r="D207" s="68">
        <v>16396.3</v>
      </c>
      <c r="E207" s="68">
        <v>6702</v>
      </c>
      <c r="F207" s="68">
        <v>13564.72</v>
      </c>
      <c r="G207" s="68">
        <v>193</v>
      </c>
      <c r="H207" s="68">
        <v>766.71</v>
      </c>
      <c r="I207" s="68">
        <v>2286</v>
      </c>
      <c r="J207" s="68">
        <v>13862.41</v>
      </c>
      <c r="K207" s="68">
        <v>733</v>
      </c>
      <c r="L207" s="68">
        <v>3042.21</v>
      </c>
      <c r="M207" s="68">
        <v>354</v>
      </c>
      <c r="N207" s="68">
        <v>76.319999999999993</v>
      </c>
      <c r="O207" s="68">
        <v>22208</v>
      </c>
      <c r="P207" s="68">
        <v>47708.67</v>
      </c>
      <c r="Q207" s="76"/>
    </row>
    <row r="208" spans="2:17" x14ac:dyDescent="0.2">
      <c r="B208" s="65" t="s">
        <v>198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76"/>
    </row>
    <row r="209" spans="2:17" x14ac:dyDescent="0.2">
      <c r="B209" s="51" t="s">
        <v>198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76"/>
    </row>
    <row r="210" spans="2:17" x14ac:dyDescent="0.2">
      <c r="B210" s="69" t="s">
        <v>198</v>
      </c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76"/>
    </row>
    <row r="211" spans="2:17" x14ac:dyDescent="0.2">
      <c r="B211" s="79" t="s">
        <v>372</v>
      </c>
      <c r="C211" s="68">
        <v>15619</v>
      </c>
      <c r="D211" s="68">
        <v>2576.54</v>
      </c>
      <c r="E211" s="68">
        <v>7331</v>
      </c>
      <c r="F211" s="68">
        <v>1689.19</v>
      </c>
      <c r="G211" s="68">
        <v>359</v>
      </c>
      <c r="H211" s="68">
        <v>230.07</v>
      </c>
      <c r="I211" s="68">
        <v>3570</v>
      </c>
      <c r="J211" s="68">
        <v>5645.16</v>
      </c>
      <c r="K211" s="68">
        <v>563</v>
      </c>
      <c r="L211" s="68">
        <v>142</v>
      </c>
      <c r="M211" s="68">
        <v>1</v>
      </c>
      <c r="N211" s="68">
        <v>0.01</v>
      </c>
      <c r="O211" s="68">
        <v>27443</v>
      </c>
      <c r="P211" s="68">
        <v>10282.969999999999</v>
      </c>
      <c r="Q211" s="76"/>
    </row>
    <row r="212" spans="2:17" x14ac:dyDescent="0.2">
      <c r="B212" s="79" t="s">
        <v>373</v>
      </c>
      <c r="C212" s="68">
        <v>0</v>
      </c>
      <c r="D212" s="68">
        <v>0</v>
      </c>
      <c r="E212" s="68">
        <v>39</v>
      </c>
      <c r="F212" s="68">
        <v>3.56</v>
      </c>
      <c r="G212" s="68">
        <v>8</v>
      </c>
      <c r="H212" s="68">
        <v>6.52</v>
      </c>
      <c r="I212" s="68">
        <v>115</v>
      </c>
      <c r="J212" s="68">
        <v>90.46</v>
      </c>
      <c r="K212" s="68">
        <v>1</v>
      </c>
      <c r="L212" s="68">
        <v>0.04</v>
      </c>
      <c r="M212" s="68">
        <v>0</v>
      </c>
      <c r="N212" s="68">
        <v>0</v>
      </c>
      <c r="O212" s="68">
        <v>163</v>
      </c>
      <c r="P212" s="68">
        <v>100.58</v>
      </c>
      <c r="Q212" s="76"/>
    </row>
    <row r="213" spans="2:17" x14ac:dyDescent="0.2">
      <c r="B213" s="79" t="s">
        <v>374</v>
      </c>
      <c r="C213" s="68">
        <v>0</v>
      </c>
      <c r="D213" s="68">
        <v>0</v>
      </c>
      <c r="E213" s="68">
        <v>348</v>
      </c>
      <c r="F213" s="68">
        <v>165.56</v>
      </c>
      <c r="G213" s="68">
        <v>84</v>
      </c>
      <c r="H213" s="68">
        <v>302.60000000000002</v>
      </c>
      <c r="I213" s="68">
        <v>334</v>
      </c>
      <c r="J213" s="68">
        <v>802.49</v>
      </c>
      <c r="K213" s="68">
        <v>3</v>
      </c>
      <c r="L213" s="68">
        <v>6.89</v>
      </c>
      <c r="M213" s="68">
        <v>0</v>
      </c>
      <c r="N213" s="68">
        <v>0</v>
      </c>
      <c r="O213" s="68">
        <v>769</v>
      </c>
      <c r="P213" s="68">
        <v>1277.54</v>
      </c>
      <c r="Q213" s="76"/>
    </row>
    <row r="214" spans="2:17" x14ac:dyDescent="0.2">
      <c r="B214" s="79" t="s">
        <v>375</v>
      </c>
      <c r="C214" s="68">
        <v>28</v>
      </c>
      <c r="D214" s="68">
        <v>4.09</v>
      </c>
      <c r="E214" s="68">
        <v>148</v>
      </c>
      <c r="F214" s="68">
        <v>27.56</v>
      </c>
      <c r="G214" s="68">
        <v>3</v>
      </c>
      <c r="H214" s="68">
        <v>1.29</v>
      </c>
      <c r="I214" s="68">
        <v>55</v>
      </c>
      <c r="J214" s="68">
        <v>8.44</v>
      </c>
      <c r="K214" s="68">
        <v>25</v>
      </c>
      <c r="L214" s="68">
        <v>5.3</v>
      </c>
      <c r="M214" s="68">
        <v>0</v>
      </c>
      <c r="N214" s="68">
        <v>0</v>
      </c>
      <c r="O214" s="68">
        <v>259</v>
      </c>
      <c r="P214" s="68">
        <v>46.68</v>
      </c>
      <c r="Q214" s="76"/>
    </row>
    <row r="215" spans="2:17" x14ac:dyDescent="0.2">
      <c r="B215" s="79" t="s">
        <v>376</v>
      </c>
      <c r="C215" s="68">
        <v>16</v>
      </c>
      <c r="D215" s="68">
        <v>2.3199999999999998</v>
      </c>
      <c r="E215" s="68">
        <v>187</v>
      </c>
      <c r="F215" s="68">
        <v>48.43</v>
      </c>
      <c r="G215" s="68">
        <v>7</v>
      </c>
      <c r="H215" s="68">
        <v>1.51</v>
      </c>
      <c r="I215" s="68">
        <v>500</v>
      </c>
      <c r="J215" s="68">
        <v>238.36</v>
      </c>
      <c r="K215" s="68">
        <v>24</v>
      </c>
      <c r="L215" s="68">
        <v>6.2</v>
      </c>
      <c r="M215" s="68">
        <v>0</v>
      </c>
      <c r="N215" s="68">
        <v>0</v>
      </c>
      <c r="O215" s="68">
        <v>734</v>
      </c>
      <c r="P215" s="68">
        <v>296.82</v>
      </c>
      <c r="Q215" s="76"/>
    </row>
    <row r="216" spans="2:17" x14ac:dyDescent="0.2">
      <c r="B216" s="79" t="s">
        <v>377</v>
      </c>
      <c r="C216" s="68">
        <v>6</v>
      </c>
      <c r="D216" s="68">
        <v>0.75</v>
      </c>
      <c r="E216" s="68">
        <v>3</v>
      </c>
      <c r="F216" s="68">
        <v>0.3</v>
      </c>
      <c r="G216" s="68">
        <v>0</v>
      </c>
      <c r="H216" s="68">
        <v>0</v>
      </c>
      <c r="I216" s="68">
        <v>2</v>
      </c>
      <c r="J216" s="68">
        <v>7.0000000000000007E-2</v>
      </c>
      <c r="K216" s="68">
        <v>0</v>
      </c>
      <c r="L216" s="68">
        <v>0</v>
      </c>
      <c r="M216" s="68">
        <v>0</v>
      </c>
      <c r="N216" s="68">
        <v>0</v>
      </c>
      <c r="O216" s="68">
        <v>11</v>
      </c>
      <c r="P216" s="68">
        <v>1.1200000000000001</v>
      </c>
      <c r="Q216" s="76"/>
    </row>
    <row r="217" spans="2:17" x14ac:dyDescent="0.2">
      <c r="B217" s="79" t="s">
        <v>378</v>
      </c>
      <c r="C217" s="68">
        <v>0</v>
      </c>
      <c r="D217" s="68">
        <v>0</v>
      </c>
      <c r="E217" s="68">
        <v>0</v>
      </c>
      <c r="F217" s="68">
        <v>0</v>
      </c>
      <c r="G217" s="68">
        <v>0</v>
      </c>
      <c r="H217" s="68">
        <v>0</v>
      </c>
      <c r="I217" s="68">
        <v>2</v>
      </c>
      <c r="J217" s="68">
        <v>7.0000000000000007E-2</v>
      </c>
      <c r="K217" s="68">
        <v>0</v>
      </c>
      <c r="L217" s="68">
        <v>0</v>
      </c>
      <c r="M217" s="68">
        <v>0</v>
      </c>
      <c r="N217" s="68">
        <v>0</v>
      </c>
      <c r="O217" s="68">
        <v>2</v>
      </c>
      <c r="P217" s="68">
        <v>7.0000000000000007E-2</v>
      </c>
      <c r="Q217" s="76"/>
    </row>
    <row r="218" spans="2:17" x14ac:dyDescent="0.2">
      <c r="B218" s="79" t="s">
        <v>379</v>
      </c>
      <c r="C218" s="68">
        <v>2</v>
      </c>
      <c r="D218" s="68">
        <v>0.04</v>
      </c>
      <c r="E218" s="68">
        <v>28</v>
      </c>
      <c r="F218" s="68">
        <v>37.619999999999997</v>
      </c>
      <c r="G218" s="68">
        <v>3</v>
      </c>
      <c r="H218" s="68">
        <v>0.7</v>
      </c>
      <c r="I218" s="68">
        <v>187</v>
      </c>
      <c r="J218" s="68">
        <v>281.05</v>
      </c>
      <c r="K218" s="68">
        <v>4</v>
      </c>
      <c r="L218" s="68">
        <v>0.41</v>
      </c>
      <c r="M218" s="68">
        <v>0</v>
      </c>
      <c r="N218" s="68">
        <v>0</v>
      </c>
      <c r="O218" s="68">
        <v>224</v>
      </c>
      <c r="P218" s="68">
        <v>319.82</v>
      </c>
      <c r="Q218" s="76"/>
    </row>
    <row r="219" spans="2:17" x14ac:dyDescent="0.2">
      <c r="B219" s="79" t="s">
        <v>380</v>
      </c>
      <c r="C219" s="68">
        <v>40</v>
      </c>
      <c r="D219" s="68">
        <v>9.8000000000000007</v>
      </c>
      <c r="E219" s="68">
        <v>88</v>
      </c>
      <c r="F219" s="68">
        <v>23.42</v>
      </c>
      <c r="G219" s="68">
        <v>8</v>
      </c>
      <c r="H219" s="68">
        <v>3.37</v>
      </c>
      <c r="I219" s="68">
        <v>81</v>
      </c>
      <c r="J219" s="68">
        <v>42.38</v>
      </c>
      <c r="K219" s="68">
        <v>1</v>
      </c>
      <c r="L219" s="68">
        <v>0.05</v>
      </c>
      <c r="M219" s="68">
        <v>0</v>
      </c>
      <c r="N219" s="68">
        <v>0</v>
      </c>
      <c r="O219" s="68">
        <v>218</v>
      </c>
      <c r="P219" s="68">
        <v>79.02</v>
      </c>
      <c r="Q219" s="76"/>
    </row>
    <row r="220" spans="2:17" x14ac:dyDescent="0.2">
      <c r="B220" s="79" t="s">
        <v>381</v>
      </c>
      <c r="C220" s="68">
        <v>314</v>
      </c>
      <c r="D220" s="68">
        <v>32.31</v>
      </c>
      <c r="E220" s="68">
        <v>263</v>
      </c>
      <c r="F220" s="68">
        <v>81.78</v>
      </c>
      <c r="G220" s="68">
        <v>7</v>
      </c>
      <c r="H220" s="68">
        <v>7.12</v>
      </c>
      <c r="I220" s="68">
        <v>297</v>
      </c>
      <c r="J220" s="68">
        <v>336.81</v>
      </c>
      <c r="K220" s="68">
        <v>40</v>
      </c>
      <c r="L220" s="68">
        <v>5.34</v>
      </c>
      <c r="M220" s="68">
        <v>0</v>
      </c>
      <c r="N220" s="68">
        <v>0</v>
      </c>
      <c r="O220" s="68">
        <v>921</v>
      </c>
      <c r="P220" s="68">
        <v>463.36</v>
      </c>
      <c r="Q220" s="76"/>
    </row>
    <row r="221" spans="2:17" x14ac:dyDescent="0.2">
      <c r="B221" s="79" t="s">
        <v>382</v>
      </c>
      <c r="C221" s="68">
        <v>241</v>
      </c>
      <c r="D221" s="68">
        <v>16.46</v>
      </c>
      <c r="E221" s="68">
        <v>213</v>
      </c>
      <c r="F221" s="68">
        <v>32.25</v>
      </c>
      <c r="G221" s="68">
        <v>15</v>
      </c>
      <c r="H221" s="68">
        <v>11.22</v>
      </c>
      <c r="I221" s="68">
        <v>1177</v>
      </c>
      <c r="J221" s="68">
        <v>832.49</v>
      </c>
      <c r="K221" s="68">
        <v>152</v>
      </c>
      <c r="L221" s="68">
        <v>35.380000000000003</v>
      </c>
      <c r="M221" s="68">
        <v>0</v>
      </c>
      <c r="N221" s="68">
        <v>0</v>
      </c>
      <c r="O221" s="68">
        <v>1798</v>
      </c>
      <c r="P221" s="68">
        <v>927.8</v>
      </c>
      <c r="Q221" s="76"/>
    </row>
    <row r="222" spans="2:17" x14ac:dyDescent="0.2">
      <c r="B222" s="65" t="s">
        <v>199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76"/>
    </row>
    <row r="223" spans="2:17" x14ac:dyDescent="0.2">
      <c r="B223" s="51" t="s">
        <v>199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76"/>
    </row>
    <row r="224" spans="2:17" x14ac:dyDescent="0.2">
      <c r="B224" s="69" t="s">
        <v>199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76"/>
    </row>
    <row r="225" spans="2:17" x14ac:dyDescent="0.2">
      <c r="B225" s="79" t="s">
        <v>383</v>
      </c>
      <c r="C225" s="68">
        <v>476</v>
      </c>
      <c r="D225" s="68">
        <v>51.08</v>
      </c>
      <c r="E225" s="68">
        <v>441</v>
      </c>
      <c r="F225" s="68">
        <v>56.99</v>
      </c>
      <c r="G225" s="68">
        <v>14</v>
      </c>
      <c r="H225" s="68">
        <v>1.92</v>
      </c>
      <c r="I225" s="68">
        <v>175</v>
      </c>
      <c r="J225" s="68">
        <v>26.45</v>
      </c>
      <c r="K225" s="68">
        <v>24</v>
      </c>
      <c r="L225" s="68">
        <v>3.28</v>
      </c>
      <c r="M225" s="68">
        <v>4</v>
      </c>
      <c r="N225" s="68">
        <v>0.38</v>
      </c>
      <c r="O225" s="68">
        <v>1134</v>
      </c>
      <c r="P225" s="68">
        <v>140.1</v>
      </c>
      <c r="Q225" s="76"/>
    </row>
    <row r="226" spans="2:17" x14ac:dyDescent="0.2">
      <c r="B226" s="79" t="s">
        <v>384</v>
      </c>
      <c r="C226" s="68">
        <v>258</v>
      </c>
      <c r="D226" s="68">
        <v>33.53</v>
      </c>
      <c r="E226" s="68">
        <v>225</v>
      </c>
      <c r="F226" s="68">
        <v>95.27</v>
      </c>
      <c r="G226" s="68">
        <v>6</v>
      </c>
      <c r="H226" s="68">
        <v>1.39</v>
      </c>
      <c r="I226" s="68">
        <v>257</v>
      </c>
      <c r="J226" s="68">
        <v>198.69</v>
      </c>
      <c r="K226" s="68">
        <v>50</v>
      </c>
      <c r="L226" s="68">
        <v>10.59</v>
      </c>
      <c r="M226" s="68">
        <v>0</v>
      </c>
      <c r="N226" s="68">
        <v>0</v>
      </c>
      <c r="O226" s="68">
        <v>796</v>
      </c>
      <c r="P226" s="68">
        <v>339.47</v>
      </c>
    </row>
    <row r="227" spans="2:17" x14ac:dyDescent="0.2">
      <c r="B227" s="65" t="s">
        <v>0</v>
      </c>
      <c r="C227" s="68">
        <v>470686</v>
      </c>
      <c r="D227" s="68">
        <v>753889.94</v>
      </c>
      <c r="E227" s="68">
        <v>249641</v>
      </c>
      <c r="F227" s="68">
        <v>541691.57999999996</v>
      </c>
      <c r="G227" s="68">
        <v>6732</v>
      </c>
      <c r="H227" s="68">
        <v>69280.42</v>
      </c>
      <c r="I227" s="68">
        <v>116017</v>
      </c>
      <c r="J227" s="68">
        <v>2259044.86</v>
      </c>
      <c r="K227" s="68">
        <v>27960</v>
      </c>
      <c r="L227" s="68">
        <v>96250.14</v>
      </c>
      <c r="M227" s="68">
        <v>23328</v>
      </c>
      <c r="N227" s="68">
        <v>5257.51</v>
      </c>
      <c r="O227" s="78">
        <v>894364</v>
      </c>
      <c r="P227" s="68">
        <v>3725414.45</v>
      </c>
    </row>
  </sheetData>
  <sheetProtection algorithmName="SHA-512" hashValue="KqKHWoOwRoi0eV0fkNuLrDelxXbtxI9LQp7JVhnS8cZZzD6iHKHRBiFnxlJYorSctPeOZgAv7JNjanJ877RpzA==" saltValue="whfEIWqirRNV5de25qHWDg==" spinCount="100000" sheet="1" objects="1" scenarios="1" pivotTables="0"/>
  <mergeCells count="8">
    <mergeCell ref="M11:N11"/>
    <mergeCell ref="O11:O12"/>
    <mergeCell ref="P11:P12"/>
    <mergeCell ref="C11:D11"/>
    <mergeCell ref="E11:F11"/>
    <mergeCell ref="G11:H11"/>
    <mergeCell ref="I11:J11"/>
    <mergeCell ref="K11:L11"/>
  </mergeCells>
  <hyperlinks>
    <hyperlink ref="B1" location="Índice!A1" display="Índice" xr:uid="{80DDA631-07D0-45BA-B25D-435324070C2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8" ma:contentTypeDescription="Criar um novo documento." ma:contentTypeScope="" ma:versionID="b5b9a6e63ead7497e1291ad4e4d5f6fe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8db9388855703e4d5ec8932600911a6c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68.xml>�� 
</file>

<file path=customXml/itemProps1.xml><?xml version="1.0" encoding="utf-8"?>
<ds:datastoreItem xmlns:ds="http://schemas.openxmlformats.org/officeDocument/2006/customXml" ds:itemID="{82555052-E4C6-4FAD-A588-ED91AED619F9}">
  <ds:schemaRefs/>
</ds:datastoreItem>
</file>

<file path=customXml/itemProps2.xml><?xml version="1.0" encoding="utf-8"?>
<ds:datastoreItem xmlns:ds="http://schemas.openxmlformats.org/officeDocument/2006/customXml" ds:itemID="{BDD3F7EA-8737-40A3-AAEF-A3ACF7DD8301}">
  <ds:schemaRefs/>
</ds:datastoreItem>
</file>

<file path=customXml/itemProps3.xml><?xml version="1.0" encoding="utf-8"?>
<ds:datastoreItem xmlns:ds="http://schemas.openxmlformats.org/officeDocument/2006/customXml" ds:itemID="{1F477E9A-7EC7-4672-AC31-ECC293BB63DE}">
  <ds:schemaRefs/>
</ds:datastoreItem>
</file>

<file path=customXml/itemProps4.xml><?xml version="1.0" encoding="utf-8"?>
<ds:datastoreItem xmlns:ds="http://schemas.openxmlformats.org/officeDocument/2006/customXml" ds:itemID="{847C59B8-CC5C-4034-8451-2A745E92394E}">
  <ds:schemaRefs/>
</ds:datastoreItem>
</file>

<file path=customXml/itemProps5.xml><?xml version="1.0" encoding="utf-8"?>
<ds:datastoreItem xmlns:ds="http://schemas.openxmlformats.org/officeDocument/2006/customXml" ds:itemID="{F0B27651-1B6E-446D-BC64-7780DC9EF99D}">
  <ds:schemaRefs/>
</ds:datastoreItem>
</file>

<file path=customXml/itemProps6.xml><?xml version="1.0" encoding="utf-8"?>
<ds:datastoreItem xmlns:ds="http://schemas.openxmlformats.org/officeDocument/2006/customXml" ds:itemID="{B79A630A-77B0-4F47-AFE7-ECD7B515B8FA}">
  <ds:schemaRefs/>
</ds:datastoreItem>
</file>

<file path=customXml/itemProps7.xml><?xml version="1.0" encoding="utf-8"?>
<ds:datastoreItem xmlns:ds="http://schemas.openxmlformats.org/officeDocument/2006/customXml" ds:itemID="{13777276-826B-4BBD-A76C-0F1C9CBFB694}">
  <ds:schemaRefs/>
</ds:datastoreItem>
</file>

<file path=customXml/itemProps8.xml><?xml version="1.0" encoding="utf-8"?>
<ds:datastoreItem xmlns:ds="http://schemas.openxmlformats.org/officeDocument/2006/customXml" ds:itemID="{8B05C84A-23BC-4A50-B46B-D622C8323A8C}">
  <ds:schemaRefs/>
</ds:datastoreItem>
</file>

<file path=customXml/itemProps9.xml><?xml version="1.0" encoding="utf-8"?>
<ds:datastoreItem xmlns:ds="http://schemas.openxmlformats.org/officeDocument/2006/customXml" ds:itemID="{C5E96D00-B1F5-47DB-A18E-7D7975D29CD0}">
  <ds:schemaRefs/>
</ds:datastoreItem>
</file>

<file path=customXml/itemProps10.xml><?xml version="1.0" encoding="utf-8"?>
<ds:datastoreItem xmlns:ds="http://schemas.openxmlformats.org/officeDocument/2006/customXml" ds:itemID="{2B7A542E-0232-4A33-943B-4F94924BD29F}">
  <ds:schemaRefs/>
</ds:datastoreItem>
</file>

<file path=customXml/itemProps11.xml><?xml version="1.0" encoding="utf-8"?>
<ds:datastoreItem xmlns:ds="http://schemas.openxmlformats.org/officeDocument/2006/customXml" ds:itemID="{7D2F40EF-7CB7-4422-B9CE-F191E42FAE0C}">
  <ds:schemaRefs/>
</ds:datastoreItem>
</file>

<file path=customXml/itemProps12.xml><?xml version="1.0" encoding="utf-8"?>
<ds:datastoreItem xmlns:ds="http://schemas.openxmlformats.org/officeDocument/2006/customXml" ds:itemID="{B694325B-49FD-4776-8F88-E64D3B6AC584}">
  <ds:schemaRefs/>
</ds:datastoreItem>
</file>

<file path=customXml/itemProps13.xml><?xml version="1.0" encoding="utf-8"?>
<ds:datastoreItem xmlns:ds="http://schemas.openxmlformats.org/officeDocument/2006/customXml" ds:itemID="{168D01BE-89F7-4148-B771-5161791A01E3}">
  <ds:schemaRefs/>
</ds:datastoreItem>
</file>

<file path=customXml/itemProps14.xml><?xml version="1.0" encoding="utf-8"?>
<ds:datastoreItem xmlns:ds="http://schemas.openxmlformats.org/officeDocument/2006/customXml" ds:itemID="{9C0096E7-B485-401E-8EDC-C39274B860C5}">
  <ds:schemaRefs/>
</ds:datastoreItem>
</file>

<file path=customXml/itemProps15.xml><?xml version="1.0" encoding="utf-8"?>
<ds:datastoreItem xmlns:ds="http://schemas.openxmlformats.org/officeDocument/2006/customXml" ds:itemID="{3D7CC134-6282-419B-A39D-F934F3868581}">
  <ds:schemaRefs/>
</ds:datastoreItem>
</file>

<file path=customXml/itemProps16.xml><?xml version="1.0" encoding="utf-8"?>
<ds:datastoreItem xmlns:ds="http://schemas.openxmlformats.org/officeDocument/2006/customXml" ds:itemID="{928FF39D-DB81-47B2-AC8C-8B6E18DFA954}">
  <ds:schemaRefs/>
</ds:datastoreItem>
</file>

<file path=customXml/itemProps17.xml><?xml version="1.0" encoding="utf-8"?>
<ds:datastoreItem xmlns:ds="http://schemas.openxmlformats.org/officeDocument/2006/customXml" ds:itemID="{61517304-CE72-43E9-A1A6-96723F4F33CE}">
  <ds:schemaRefs/>
</ds:datastoreItem>
</file>

<file path=customXml/itemProps18.xml><?xml version="1.0" encoding="utf-8"?>
<ds:datastoreItem xmlns:ds="http://schemas.openxmlformats.org/officeDocument/2006/customXml" ds:itemID="{DD5786A1-9678-46F0-B52E-211D89CEA5ED}">
  <ds:schemaRefs/>
</ds:datastoreItem>
</file>

<file path=customXml/itemProps19.xml><?xml version="1.0" encoding="utf-8"?>
<ds:datastoreItem xmlns:ds="http://schemas.openxmlformats.org/officeDocument/2006/customXml" ds:itemID="{EAAF1DA1-59E6-4979-98BE-5674A3CBE433}">
  <ds:schemaRefs/>
</ds:datastoreItem>
</file>

<file path=customXml/itemProps20.xml><?xml version="1.0" encoding="utf-8"?>
<ds:datastoreItem xmlns:ds="http://schemas.openxmlformats.org/officeDocument/2006/customXml" ds:itemID="{6E7F6A1E-B76D-4B86-A91A-0A928E95F164}">
  <ds:schemaRefs/>
</ds:datastoreItem>
</file>

<file path=customXml/itemProps21.xml><?xml version="1.0" encoding="utf-8"?>
<ds:datastoreItem xmlns:ds="http://schemas.openxmlformats.org/officeDocument/2006/customXml" ds:itemID="{8961CFFC-A5B5-4A63-A1CD-59FEB2A8FD0B}">
  <ds:schemaRefs/>
</ds:datastoreItem>
</file>

<file path=customXml/itemProps22.xml><?xml version="1.0" encoding="utf-8"?>
<ds:datastoreItem xmlns:ds="http://schemas.openxmlformats.org/officeDocument/2006/customXml" ds:itemID="{728D6211-CD5F-424A-AA69-7EA4906BE988}">
  <ds:schemaRefs/>
</ds:datastoreItem>
</file>

<file path=customXml/itemProps23.xml><?xml version="1.0" encoding="utf-8"?>
<ds:datastoreItem xmlns:ds="http://schemas.openxmlformats.org/officeDocument/2006/customXml" ds:itemID="{DA11ECF9-87A0-41D5-99A1-CD52545E1B3D}">
  <ds:schemaRefs/>
</ds:datastoreItem>
</file>

<file path=customXml/itemProps24.xml><?xml version="1.0" encoding="utf-8"?>
<ds:datastoreItem xmlns:ds="http://schemas.openxmlformats.org/officeDocument/2006/customXml" ds:itemID="{D883482C-0016-4A4F-855A-512C39217015}">
  <ds:schemaRefs/>
</ds:datastoreItem>
</file>

<file path=customXml/itemProps25.xml><?xml version="1.0" encoding="utf-8"?>
<ds:datastoreItem xmlns:ds="http://schemas.openxmlformats.org/officeDocument/2006/customXml" ds:itemID="{BDED7F7F-DA86-462D-8636-0722464E947E}">
  <ds:schemaRefs/>
</ds:datastoreItem>
</file>

<file path=customXml/itemProps26.xml><?xml version="1.0" encoding="utf-8"?>
<ds:datastoreItem xmlns:ds="http://schemas.openxmlformats.org/officeDocument/2006/customXml" ds:itemID="{69BCF8D3-8076-44A8-B21F-719B51FD5EEB}">
  <ds:schemaRefs/>
</ds:datastoreItem>
</file>

<file path=customXml/itemProps27.xml><?xml version="1.0" encoding="utf-8"?>
<ds:datastoreItem xmlns:ds="http://schemas.openxmlformats.org/officeDocument/2006/customXml" ds:itemID="{11E3F2BC-09E9-4F30-AF4C-3F03AD69390C}">
  <ds:schemaRefs/>
</ds:datastoreItem>
</file>

<file path=customXml/itemProps28.xml><?xml version="1.0" encoding="utf-8"?>
<ds:datastoreItem xmlns:ds="http://schemas.openxmlformats.org/officeDocument/2006/customXml" ds:itemID="{47A05DD2-52E4-4A00-9B9D-947142282E22}">
  <ds:schemaRefs/>
</ds:datastoreItem>
</file>

<file path=customXml/itemProps29.xml><?xml version="1.0" encoding="utf-8"?>
<ds:datastoreItem xmlns:ds="http://schemas.openxmlformats.org/officeDocument/2006/customXml" ds:itemID="{AA0522AD-BE20-4B18-9595-E1A044A9ED54}">
  <ds:schemaRefs/>
</ds:datastoreItem>
</file>

<file path=customXml/itemProps30.xml><?xml version="1.0" encoding="utf-8"?>
<ds:datastoreItem xmlns:ds="http://schemas.openxmlformats.org/officeDocument/2006/customXml" ds:itemID="{5A0DA2F6-4052-45CE-8B6F-DB0AFCFAABBC}">
  <ds:schemaRefs/>
</ds:datastoreItem>
</file>

<file path=customXml/itemProps31.xml><?xml version="1.0" encoding="utf-8"?>
<ds:datastoreItem xmlns:ds="http://schemas.openxmlformats.org/officeDocument/2006/customXml" ds:itemID="{59F766CB-B83F-42CA-AE71-139B70EAE35E}">
  <ds:schemaRefs/>
</ds:datastoreItem>
</file>

<file path=customXml/itemProps32.xml><?xml version="1.0" encoding="utf-8"?>
<ds:datastoreItem xmlns:ds="http://schemas.openxmlformats.org/officeDocument/2006/customXml" ds:itemID="{67FCD95E-13F7-4819-B332-EBF38465AEA0}">
  <ds:schemaRefs/>
</ds:datastoreItem>
</file>

<file path=customXml/itemProps33.xml><?xml version="1.0" encoding="utf-8"?>
<ds:datastoreItem xmlns:ds="http://schemas.openxmlformats.org/officeDocument/2006/customXml" ds:itemID="{E87224D2-401F-4175-AB5B-CC9E8A2CB50A}">
  <ds:schemaRefs/>
</ds:datastoreItem>
</file>

<file path=customXml/itemProps34.xml><?xml version="1.0" encoding="utf-8"?>
<ds:datastoreItem xmlns:ds="http://schemas.openxmlformats.org/officeDocument/2006/customXml" ds:itemID="{1FABCF64-2DFD-49F6-A3AD-F7FDC55655C0}">
  <ds:schemaRefs/>
</ds:datastoreItem>
</file>

<file path=customXml/itemProps35.xml><?xml version="1.0" encoding="utf-8"?>
<ds:datastoreItem xmlns:ds="http://schemas.openxmlformats.org/officeDocument/2006/customXml" ds:itemID="{1CE35C72-AF31-47CC-8B35-9D4CF90EE864}">
  <ds:schemaRefs/>
</ds:datastoreItem>
</file>

<file path=customXml/itemProps36.xml><?xml version="1.0" encoding="utf-8"?>
<ds:datastoreItem xmlns:ds="http://schemas.openxmlformats.org/officeDocument/2006/customXml" ds:itemID="{09A60B4A-EA6F-4115-AD99-EEC5167BAE15}">
  <ds:schemaRefs/>
</ds:datastoreItem>
</file>

<file path=customXml/itemProps37.xml><?xml version="1.0" encoding="utf-8"?>
<ds:datastoreItem xmlns:ds="http://schemas.openxmlformats.org/officeDocument/2006/customXml" ds:itemID="{DB4364A4-F84A-42C5-AF3D-DB3AB9BA6816}">
  <ds:schemaRefs/>
</ds:datastoreItem>
</file>

<file path=customXml/itemProps38.xml><?xml version="1.0" encoding="utf-8"?>
<ds:datastoreItem xmlns:ds="http://schemas.openxmlformats.org/officeDocument/2006/customXml" ds:itemID="{237A81E9-AAC7-44E6-A190-F2EF87C52BDA}">
  <ds:schemaRefs/>
</ds:datastoreItem>
</file>

<file path=customXml/itemProps39.xml><?xml version="1.0" encoding="utf-8"?>
<ds:datastoreItem xmlns:ds="http://schemas.openxmlformats.org/officeDocument/2006/customXml" ds:itemID="{C192B197-F898-4319-B90B-93C65405C92C}">
  <ds:schemaRefs/>
</ds:datastoreItem>
</file>

<file path=customXml/itemProps40.xml><?xml version="1.0" encoding="utf-8"?>
<ds:datastoreItem xmlns:ds="http://schemas.openxmlformats.org/officeDocument/2006/customXml" ds:itemID="{8277E874-8184-4669-9328-C85C7A012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1.xml><?xml version="1.0" encoding="utf-8"?>
<ds:datastoreItem xmlns:ds="http://schemas.openxmlformats.org/officeDocument/2006/customXml" ds:itemID="{43D04E78-F47F-401C-AB03-F258DEE74FC8}">
  <ds:schemaRefs/>
</ds:datastoreItem>
</file>

<file path=customXml/itemProps42.xml><?xml version="1.0" encoding="utf-8"?>
<ds:datastoreItem xmlns:ds="http://schemas.openxmlformats.org/officeDocument/2006/customXml" ds:itemID="{A7BDC3FD-FD0A-4488-BFDF-4B8FCC717FA6}">
  <ds:schemaRefs/>
</ds:datastoreItem>
</file>

<file path=customXml/itemProps43.xml><?xml version="1.0" encoding="utf-8"?>
<ds:datastoreItem xmlns:ds="http://schemas.openxmlformats.org/officeDocument/2006/customXml" ds:itemID="{788DC5A6-5454-4F63-9D1A-A2249928F606}">
  <ds:schemaRefs/>
</ds:datastoreItem>
</file>

<file path=customXml/itemProps44.xml><?xml version="1.0" encoding="utf-8"?>
<ds:datastoreItem xmlns:ds="http://schemas.openxmlformats.org/officeDocument/2006/customXml" ds:itemID="{48FE1DB4-7F30-41F7-8A6D-8027AFF5FF2E}">
  <ds:schemaRefs/>
</ds:datastoreItem>
</file>

<file path=customXml/itemProps45.xml><?xml version="1.0" encoding="utf-8"?>
<ds:datastoreItem xmlns:ds="http://schemas.openxmlformats.org/officeDocument/2006/customXml" ds:itemID="{EEB7653F-4943-4EB4-9077-71DE80C9B851}">
  <ds:schemaRefs/>
</ds:datastoreItem>
</file>

<file path=customXml/itemProps46.xml><?xml version="1.0" encoding="utf-8"?>
<ds:datastoreItem xmlns:ds="http://schemas.openxmlformats.org/officeDocument/2006/customXml" ds:itemID="{3B2826DF-CE1B-47EB-8A68-C7771161951C}">
  <ds:schemaRefs/>
</ds:datastoreItem>
</file>

<file path=customXml/itemProps47.xml><?xml version="1.0" encoding="utf-8"?>
<ds:datastoreItem xmlns:ds="http://schemas.openxmlformats.org/officeDocument/2006/customXml" ds:itemID="{CFB47946-8588-4301-9B4B-F0A0B7D9A245}">
  <ds:schemaRefs/>
</ds:datastoreItem>
</file>

<file path=customXml/itemProps48.xml><?xml version="1.0" encoding="utf-8"?>
<ds:datastoreItem xmlns:ds="http://schemas.openxmlformats.org/officeDocument/2006/customXml" ds:itemID="{D30AFA23-6E66-40F5-99FB-6E447DF763D6}">
  <ds:schemaRefs/>
</ds:datastoreItem>
</file>

<file path=customXml/itemProps49.xml><?xml version="1.0" encoding="utf-8"?>
<ds:datastoreItem xmlns:ds="http://schemas.openxmlformats.org/officeDocument/2006/customXml" ds:itemID="{018DC1E4-929C-44E5-975B-CEDC5003CDD5}">
  <ds:schemaRefs>
    <ds:schemaRef ds:uri="http://schemas.microsoft.com/sharepoint/v3/contenttype/forms"/>
  </ds:schemaRefs>
</ds:datastoreItem>
</file>

<file path=customXml/itemProps50.xml><?xml version="1.0" encoding="utf-8"?>
<ds:datastoreItem xmlns:ds="http://schemas.openxmlformats.org/officeDocument/2006/customXml" ds:itemID="{A4B777C9-9D58-4134-94AF-07B04E2EEE7D}">
  <ds:schemaRefs/>
</ds:datastoreItem>
</file>

<file path=customXml/itemProps51.xml><?xml version="1.0" encoding="utf-8"?>
<ds:datastoreItem xmlns:ds="http://schemas.openxmlformats.org/officeDocument/2006/customXml" ds:itemID="{CADACC9C-1F49-49E2-8140-C4646C7BC073}">
  <ds:schemaRefs/>
</ds:datastoreItem>
</file>

<file path=customXml/itemProps52.xml><?xml version="1.0" encoding="utf-8"?>
<ds:datastoreItem xmlns:ds="http://schemas.openxmlformats.org/officeDocument/2006/customXml" ds:itemID="{9140E6C5-1DEC-42F6-8530-7011295CB981}">
  <ds:schemaRefs/>
</ds:datastoreItem>
</file>

<file path=customXml/itemProps53.xml><?xml version="1.0" encoding="utf-8"?>
<ds:datastoreItem xmlns:ds="http://schemas.openxmlformats.org/officeDocument/2006/customXml" ds:itemID="{7E2F1AD3-950C-4DEA-9D5B-2F1801D1B520}">
  <ds:schemaRefs/>
</ds:datastoreItem>
</file>

<file path=customXml/itemProps54.xml><?xml version="1.0" encoding="utf-8"?>
<ds:datastoreItem xmlns:ds="http://schemas.openxmlformats.org/officeDocument/2006/customXml" ds:itemID="{B9B29EC9-A891-46CD-83BD-1373003F5097}">
  <ds:schemaRefs/>
</ds:datastoreItem>
</file>

<file path=customXml/itemProps55.xml><?xml version="1.0" encoding="utf-8"?>
<ds:datastoreItem xmlns:ds="http://schemas.openxmlformats.org/officeDocument/2006/customXml" ds:itemID="{BE1A01BB-9142-41C3-B5D8-3AED71920251}">
  <ds:schemaRefs/>
</ds:datastoreItem>
</file>

<file path=customXml/itemProps56.xml><?xml version="1.0" encoding="utf-8"?>
<ds:datastoreItem xmlns:ds="http://schemas.openxmlformats.org/officeDocument/2006/customXml" ds:itemID="{5A7DC44C-01F6-4279-9260-59EE41A70DBE}">
  <ds:schemaRefs/>
</ds:datastoreItem>
</file>

<file path=customXml/itemProps57.xml><?xml version="1.0" encoding="utf-8"?>
<ds:datastoreItem xmlns:ds="http://schemas.openxmlformats.org/officeDocument/2006/customXml" ds:itemID="{ED28C76E-42C2-4F17-8CA4-FF643DB4AE33}">
  <ds:schemaRefs/>
</ds:datastoreItem>
</file>

<file path=customXml/itemProps58.xml><?xml version="1.0" encoding="utf-8"?>
<ds:datastoreItem xmlns:ds="http://schemas.openxmlformats.org/officeDocument/2006/customXml" ds:itemID="{95DFBFF5-D4C5-47B7-BC36-3965B3BBEEF4}">
  <ds:schemaRefs/>
</ds:datastoreItem>
</file>

<file path=customXml/itemProps59.xml><?xml version="1.0" encoding="utf-8"?>
<ds:datastoreItem xmlns:ds="http://schemas.openxmlformats.org/officeDocument/2006/customXml" ds:itemID="{270608DF-7DED-4BFD-9D85-AD5D4C042397}">
  <ds:schemaRefs/>
</ds:datastoreItem>
</file>

<file path=customXml/itemProps60.xml><?xml version="1.0" encoding="utf-8"?>
<ds:datastoreItem xmlns:ds="http://schemas.openxmlformats.org/officeDocument/2006/customXml" ds:itemID="{750B7F86-6B03-4859-93F2-0776D807949E}">
  <ds:schemaRefs/>
</ds:datastoreItem>
</file>

<file path=customXml/itemProps61.xml><?xml version="1.0" encoding="utf-8"?>
<ds:datastoreItem xmlns:ds="http://schemas.openxmlformats.org/officeDocument/2006/customXml" ds:itemID="{9C75C616-CA5B-447B-9E1C-B3B8D8E5681D}">
  <ds:schemaRefs/>
</ds:datastoreItem>
</file>

<file path=customXml/itemProps62.xml><?xml version="1.0" encoding="utf-8"?>
<ds:datastoreItem xmlns:ds="http://schemas.openxmlformats.org/officeDocument/2006/customXml" ds:itemID="{95334D01-A45B-4898-9077-C8B8FC1ADCC2}">
  <ds:schemaRefs/>
</ds:datastoreItem>
</file>

<file path=customXml/itemProps63.xml><?xml version="1.0" encoding="utf-8"?>
<ds:datastoreItem xmlns:ds="http://schemas.openxmlformats.org/officeDocument/2006/customXml" ds:itemID="{086F6897-61FD-4537-8226-A1BD6FDFDAF5}">
  <ds:schemaRefs/>
</ds:datastoreItem>
</file>

<file path=customXml/itemProps64.xml><?xml version="1.0" encoding="utf-8"?>
<ds:datastoreItem xmlns:ds="http://schemas.openxmlformats.org/officeDocument/2006/customXml" ds:itemID="{41A391B1-01AE-43AB-86D3-9D50ADB423C5}">
  <ds:schemaRefs/>
</ds:datastoreItem>
</file>

<file path=customXml/itemProps65.xml><?xml version="1.0" encoding="utf-8"?>
<ds:datastoreItem xmlns:ds="http://schemas.openxmlformats.org/officeDocument/2006/customXml" ds:itemID="{AD6E41F4-18A3-474E-9AEB-A766FA444FD0}">
  <ds:schemaRefs/>
</ds:datastoreItem>
</file>

<file path=customXml/itemProps66.xml><?xml version="1.0" encoding="utf-8"?>
<ds:datastoreItem xmlns:ds="http://schemas.openxmlformats.org/officeDocument/2006/customXml" ds:itemID="{7BFFA8D6-50B6-4274-9D6F-54BBB5B8D9E0}">
  <ds:schemaRefs>
    <ds:schemaRef ds:uri="http://schemas.microsoft.com/DataMashup"/>
  </ds:schemaRefs>
</ds:datastoreItem>
</file>

<file path=customXml/itemProps67.xml><?xml version="1.0" encoding="utf-8"?>
<ds:datastoreItem xmlns:ds="http://schemas.openxmlformats.org/officeDocument/2006/customXml" ds:itemID="{64344401-DC48-40A5-985A-C1C6F5D7590A}">
  <ds:schemaRefs>
    <ds:schemaRef ds:uri="http://schemas.microsoft.com/office/infopath/2007/PartnerControls"/>
    <ds:schemaRef ds:uri="72d6fbae-d18c-49b9-827b-ef4fa516a32b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68.xml><?xml version="1.0" encoding="utf-8"?>
<ds:datastoreItem xmlns:ds="http://schemas.openxmlformats.org/officeDocument/2006/customXml" ds:itemID="{5ACBED86-29C7-4D0A-AFC9-5E05DF8533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19</vt:i4>
      </vt:variant>
    </vt:vector>
  </HeadingPairs>
  <TitlesOfParts>
    <vt:vector size="19" baseType="lpstr">
      <vt:lpstr>Índice</vt:lpstr>
      <vt:lpstr>Glossário</vt:lpstr>
      <vt:lpstr>Quadro 1</vt:lpstr>
      <vt:lpstr>Quadro 2</vt:lpstr>
      <vt:lpstr>Quadro 3</vt:lpstr>
      <vt:lpstr>Quadro 4</vt:lpstr>
      <vt:lpstr>Quadro 5 - Candidaturas</vt:lpstr>
      <vt:lpstr>Quadro 5 - Áreas</vt:lpstr>
      <vt:lpstr>Quadro 6 - Candidaturas</vt:lpstr>
      <vt:lpstr>Quadro 6 - Áreas</vt:lpstr>
      <vt:lpstr>Quadro 7 - Candidaturas</vt:lpstr>
      <vt:lpstr>Quadro 7 - Áreas</vt:lpstr>
      <vt:lpstr>Quadro 7 (2)</vt:lpstr>
      <vt:lpstr>Folha1</vt:lpstr>
      <vt:lpstr>Quadro 8 - Candidaturas</vt:lpstr>
      <vt:lpstr>Quadro 8 - Áreas</vt:lpstr>
      <vt:lpstr>Quadro 9</vt:lpstr>
      <vt:lpstr>Quadro 10</vt:lpstr>
      <vt:lpstr>Quadro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