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360" windowWidth="18765" windowHeight="3375" tabRatio="606"/>
  </bookViews>
  <sheets>
    <sheet name="Montantes" sheetId="2" r:id="rId1"/>
  </sheets>
  <definedNames>
    <definedName name="_xlnm.Print_Area" localSheetId="0">Montantes!$A$1:$K$32</definedName>
  </definedNames>
  <calcPr calcId="145621"/>
</workbook>
</file>

<file path=xl/calcChain.xml><?xml version="1.0" encoding="utf-8"?>
<calcChain xmlns="http://schemas.openxmlformats.org/spreadsheetml/2006/main">
  <c r="H28" i="2" l="1"/>
  <c r="G27" i="2" l="1"/>
  <c r="J24" i="2" l="1"/>
  <c r="J25" i="2"/>
  <c r="J26" i="2"/>
  <c r="J27" i="2"/>
  <c r="J23" i="2"/>
  <c r="J22" i="2"/>
  <c r="G17" i="2"/>
  <c r="B17" i="2" l="1"/>
  <c r="J28" i="2" l="1"/>
  <c r="D17" i="2" l="1"/>
  <c r="D29" i="2" l="1"/>
  <c r="K17" i="2" l="1"/>
  <c r="I17" i="2"/>
  <c r="I29" i="2"/>
  <c r="H29" i="2"/>
  <c r="G29" i="2"/>
  <c r="F29" i="2"/>
  <c r="E29" i="2"/>
  <c r="J17" i="2"/>
  <c r="C29" i="2"/>
  <c r="B29" i="2"/>
  <c r="C17" i="2"/>
  <c r="E17" i="2"/>
  <c r="F17" i="2"/>
  <c r="H17" i="2"/>
  <c r="J29" i="2" l="1"/>
</calcChain>
</file>

<file path=xl/sharedStrings.xml><?xml version="1.0" encoding="utf-8"?>
<sst xmlns="http://schemas.openxmlformats.org/spreadsheetml/2006/main" count="43" uniqueCount="33">
  <si>
    <t>Alentejo</t>
  </si>
  <si>
    <t>Algarve</t>
  </si>
  <si>
    <t>Açores</t>
  </si>
  <si>
    <t>Madeira</t>
  </si>
  <si>
    <t>TOTAL</t>
  </si>
  <si>
    <t xml:space="preserve">      Região</t>
  </si>
  <si>
    <t>Norte</t>
  </si>
  <si>
    <t>Lisboa e Vale do Tejo</t>
  </si>
  <si>
    <t>Centro</t>
  </si>
  <si>
    <t>Montante: mil euros</t>
  </si>
  <si>
    <t>POSEI
Ajudas Animais
RAA</t>
  </si>
  <si>
    <t>POSEI
Ajudas Vegetais
RAA</t>
  </si>
  <si>
    <t>POSEI
Medidas 2 e 3
RAM</t>
  </si>
  <si>
    <t>POSEI 
Medida 1 
Apoio Base RAM</t>
  </si>
  <si>
    <t xml:space="preserve">Prémio 
por Ovelha  
e Cabra
</t>
  </si>
  <si>
    <t xml:space="preserve">Prémio 
por Vaca 
em  Aleitamento
</t>
  </si>
  <si>
    <t>Manutenção 
Activ. Agríc. Zonas Desfavor.</t>
  </si>
  <si>
    <t>Pagamento 
para Jovens Agricultores</t>
  </si>
  <si>
    <t>Regime 
de Pequena Agricultura</t>
  </si>
  <si>
    <t xml:space="preserve">Pagamento
"Greening"
</t>
  </si>
  <si>
    <t>Pagamento
Específico ao Arroz</t>
  </si>
  <si>
    <t>Pagamento
Específico ao Tomate</t>
  </si>
  <si>
    <t>Prémio 
por Vaca
Leiteira</t>
  </si>
  <si>
    <t>Regime 
de Pagamento 
Base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</si>
  <si>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</si>
  <si>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Medidas Agro 
Ambientais</t>
  </si>
  <si>
    <t>** Inclui: Ajudas à transformação, à comercialização externa, à melhoria da capacidade de acesso aos mercados e à inovação da qualidade da produção pecuária açoreana</t>
  </si>
  <si>
    <t>POSEI
Outras Ajudas
RAA**</t>
  </si>
  <si>
    <t>Florestação de Terras Agrícolas*</t>
  </si>
  <si>
    <t>* Inclui: QCA I e II - Medidas Florestais - Reg. 2328/91 e 2080/92, Programa Ruris e Programa PRODER</t>
  </si>
  <si>
    <t>CAMPANHA 2017</t>
  </si>
  <si>
    <t>Pagamento 
Redistributivo</t>
  </si>
  <si>
    <t>MONTANTES PAGOS DAS PRINCIPAIS AJUDAS POR REGIÃO ATÉ 31 DE JULHO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</si>
</sst>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\ _€_-;\-* #,##0.00\ _€_-;_-* &quot;-&quot;??\ _€_-;_-@_-"/>
    <numFmt numFmtId="164" formatCode="#,##0___;"/>
    <numFmt numFmtId="165" formatCode="#,##0.00___;"/>
    <numFmt numFmtId="166" formatCode="#,##0______;"/>
    <numFmt numFmtId="167" formatCode="#,##0.0_____;"/>
    <numFmt numFmtId="168" formatCode="0.0"/>
    <numFmt numFmtId="169" formatCode="#,##0.0_;"/>
    <numFmt numFmtId="170" formatCode="#,##0__"/>
    <numFmt numFmtId="171" formatCode="#,##0.00_;"/>
    <numFmt numFmtId="172" formatCode="#,##0.00000_;"/>
    <numFmt numFmtId="173" formatCode="#,##0.00000000000000"/>
    <numFmt numFmtId="174" formatCode="#,##0.0___;"/>
    <numFmt numFmtId="175" formatCode="#,##0.00000"/>
    <numFmt numFmtId="176" formatCode="#,##0.0000"/>
    <numFmt numFmtId="177" formatCode="#,##0.000000"/>
    <numFmt numFmtId="178" formatCode="#,##0.0000000000000"/>
    <numFmt numFmtId="179" formatCode="#,##0.0__"/>
  </numFmts>
  <fonts count="25" x14ac:knownFonts="1">
    <font>
      <sz val="1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name val="Arial"/>
      <family val="2"/>
    </font>
    <font>
      <sz val="8"/>
      <color indexed="8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1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8"/>
      <color theme="4" tint="-0.249977111117893"/>
      <name val="Arial"/>
      <family val="2"/>
    </font>
    <font>
      <b/>
      <sz val="12"/>
      <color theme="4" tint="-0.249977111117893"/>
      <name val="Arial"/>
      <family val="2"/>
    </font>
    <font>
      <sz val="9"/>
      <color theme="4" tint="-0.249977111117893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theme="8" tint="-0.499984740745262"/>
      <name val="Arial"/>
      <family val="2"/>
    </font>
    <font>
      <b/>
      <sz val="10"/>
      <color rgb="FF00B05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lightGray">
        <fgColor theme="4" tint="-0.24994659260841701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lightGray">
        <fgColor theme="4" tint="-0.24994659260841701"/>
        <bgColor theme="0"/>
      </patternFill>
    </fill>
  </fills>
  <borders count="36">
    <border>
      <left/>
      <right/>
      <top/>
      <bottom/>
      <diagonal/>
    </border>
    <border>
      <left/>
      <right/>
      <top/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/>
      <diagonal/>
    </border>
    <border>
      <left style="hair">
        <color theme="4" tint="-0.24994659260841701"/>
      </left>
      <right/>
      <top/>
      <bottom/>
      <diagonal/>
    </border>
    <border>
      <left style="hair">
        <color theme="4" tint="-0.24994659260841701"/>
      </left>
      <right style="hair">
        <color theme="4" tint="-0.24994659260841701"/>
      </right>
      <top/>
      <bottom style="double">
        <color theme="4" tint="-0.24994659260841701"/>
      </bottom>
      <diagonal/>
    </border>
    <border>
      <left style="hair">
        <color theme="4" tint="-0.24994659260841701"/>
      </left>
      <right/>
      <top/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thin">
        <color theme="4" tint="-0.24994659260841701"/>
      </bottom>
      <diagonal/>
    </border>
    <border>
      <left style="double">
        <color theme="4" tint="-0.24994659260841701"/>
      </left>
      <right/>
      <top/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 style="hair">
        <color theme="4" tint="-0.24994659260841701"/>
      </bottom>
      <diagonal/>
    </border>
    <border>
      <left/>
      <right/>
      <top style="double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/>
      <bottom/>
      <diagonal/>
    </border>
    <border>
      <left style="thin">
        <color theme="4" tint="-0.24994659260841701"/>
      </left>
      <right style="hair">
        <color theme="4" tint="-0.24994659260841701"/>
      </right>
      <top/>
      <bottom style="double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 style="double">
        <color theme="4" tint="-0.24994659260841701"/>
      </left>
      <right/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hair">
        <color theme="4" tint="-0.24994659260841701"/>
      </left>
      <right/>
      <top/>
      <bottom style="hair">
        <color theme="4" tint="-0.24994659260841701"/>
      </bottom>
      <diagonal/>
    </border>
    <border>
      <left/>
      <right/>
      <top/>
      <bottom style="hair">
        <color theme="4" tint="-0.24994659260841701"/>
      </bottom>
      <diagonal/>
    </border>
    <border>
      <left style="thin">
        <color theme="4" tint="-0.24994659260841701"/>
      </left>
      <right/>
      <top/>
      <bottom style="double">
        <color theme="4" tint="-0.24994659260841701"/>
      </bottom>
      <diagonal/>
    </border>
    <border>
      <left style="thin">
        <color theme="4" tint="-0.24994659260841701"/>
      </left>
      <right/>
      <top style="double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/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indexed="19"/>
      </top>
      <bottom style="hair">
        <color indexed="19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indexed="19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indexed="19"/>
      </top>
      <bottom style="thin">
        <color theme="4" tint="-0.24994659260841701"/>
      </bottom>
      <diagonal/>
    </border>
    <border>
      <left style="double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rgb="FF366092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6" fillId="0" borderId="0" xfId="0" applyFont="1" applyAlignment="1"/>
    <xf numFmtId="0" fontId="6" fillId="0" borderId="0" xfId="0" applyFont="1" applyAlignment="1">
      <alignment vertical="center"/>
    </xf>
    <xf numFmtId="165" fontId="6" fillId="0" borderId="0" xfId="1" applyNumberFormat="1" applyFont="1" applyAlignment="1">
      <alignment vertical="center"/>
    </xf>
    <xf numFmtId="0" fontId="5" fillId="0" borderId="0" xfId="0" applyFont="1" applyFill="1" applyAlignment="1">
      <alignment vertical="center"/>
    </xf>
    <xf numFmtId="16" fontId="6" fillId="0" borderId="0" xfId="0" applyNumberFormat="1" applyFont="1" applyFill="1" applyAlignment="1">
      <alignment horizontal="right"/>
    </xf>
    <xf numFmtId="168" fontId="6" fillId="0" borderId="0" xfId="0" applyNumberFormat="1" applyFont="1" applyAlignment="1">
      <alignment vertical="center"/>
    </xf>
    <xf numFmtId="169" fontId="3" fillId="0" borderId="0" xfId="1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165" fontId="10" fillId="0" borderId="0" xfId="1" applyNumberFormat="1" applyFont="1" applyAlignment="1">
      <alignment vertical="center"/>
    </xf>
    <xf numFmtId="0" fontId="4" fillId="0" borderId="0" xfId="0" applyFont="1" applyBorder="1" applyAlignment="1">
      <alignment horizontal="left" vertical="center" wrapText="1" indent="1"/>
    </xf>
    <xf numFmtId="0" fontId="5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5" fontId="12" fillId="0" borderId="0" xfId="1" applyNumberFormat="1" applyFont="1" applyAlignment="1">
      <alignment vertical="center"/>
    </xf>
    <xf numFmtId="169" fontId="4" fillId="0" borderId="0" xfId="1" applyNumberFormat="1" applyFont="1" applyFill="1" applyBorder="1" applyAlignment="1">
      <alignment vertical="center"/>
    </xf>
    <xf numFmtId="169" fontId="6" fillId="0" borderId="0" xfId="0" applyNumberFormat="1" applyFont="1" applyAlignment="1">
      <alignment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/>
    <xf numFmtId="0" fontId="15" fillId="0" borderId="0" xfId="0" applyFont="1" applyAlignment="1"/>
    <xf numFmtId="16" fontId="16" fillId="0" borderId="0" xfId="0" applyNumberFormat="1" applyFont="1" applyFill="1" applyAlignment="1">
      <alignment horizontal="right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164" fontId="5" fillId="0" borderId="4" xfId="1" applyNumberFormat="1" applyFont="1" applyFill="1" applyBorder="1" applyAlignment="1">
      <alignment horizontal="center" vertical="top" wrapText="1"/>
    </xf>
    <xf numFmtId="170" fontId="5" fillId="0" borderId="4" xfId="1" applyNumberFormat="1" applyFont="1" applyFill="1" applyBorder="1" applyAlignment="1">
      <alignment horizontal="center" vertical="top" wrapText="1"/>
    </xf>
    <xf numFmtId="169" fontId="5" fillId="2" borderId="7" xfId="0" applyNumberFormat="1" applyFont="1" applyFill="1" applyBorder="1" applyAlignment="1">
      <alignment vertical="center"/>
    </xf>
    <xf numFmtId="169" fontId="5" fillId="2" borderId="9" xfId="0" applyNumberFormat="1" applyFont="1" applyFill="1" applyBorder="1" applyAlignment="1">
      <alignment vertical="center"/>
    </xf>
    <xf numFmtId="169" fontId="5" fillId="2" borderId="10" xfId="0" applyNumberFormat="1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170" fontId="5" fillId="0" borderId="12" xfId="1" applyNumberFormat="1" applyFont="1" applyFill="1" applyBorder="1" applyAlignment="1">
      <alignment horizontal="center" vertical="top" wrapText="1"/>
    </xf>
    <xf numFmtId="0" fontId="5" fillId="0" borderId="14" xfId="0" applyFont="1" applyBorder="1" applyAlignment="1">
      <alignment horizontal="left" vertical="center" wrapText="1" indent="1"/>
    </xf>
    <xf numFmtId="0" fontId="5" fillId="0" borderId="15" xfId="0" applyFont="1" applyBorder="1" applyAlignment="1">
      <alignment horizontal="left" vertical="center" wrapText="1" indent="1"/>
    </xf>
    <xf numFmtId="0" fontId="5" fillId="0" borderId="15" xfId="0" applyFont="1" applyFill="1" applyBorder="1" applyAlignment="1">
      <alignment horizontal="left" vertical="center" wrapText="1" indent="1"/>
    </xf>
    <xf numFmtId="0" fontId="5" fillId="0" borderId="16" xfId="0" applyFont="1" applyBorder="1" applyAlignment="1">
      <alignment horizontal="left" vertical="center" wrapText="1" indent="1"/>
    </xf>
    <xf numFmtId="164" fontId="9" fillId="0" borderId="17" xfId="1" applyNumberFormat="1" applyFont="1" applyFill="1" applyBorder="1" applyAlignment="1">
      <alignment vertical="top" wrapText="1"/>
    </xf>
    <xf numFmtId="164" fontId="5" fillId="0" borderId="5" xfId="1" applyNumberFormat="1" applyFont="1" applyFill="1" applyBorder="1" applyAlignment="1">
      <alignment horizontal="center" vertical="top" wrapText="1"/>
    </xf>
    <xf numFmtId="165" fontId="2" fillId="0" borderId="0" xfId="1" applyNumberFormat="1" applyFont="1" applyFill="1" applyBorder="1" applyAlignment="1">
      <alignment vertical="center"/>
    </xf>
    <xf numFmtId="166" fontId="2" fillId="0" borderId="0" xfId="1" applyNumberFormat="1" applyFont="1" applyFill="1" applyBorder="1" applyAlignment="1">
      <alignment vertical="center"/>
    </xf>
    <xf numFmtId="167" fontId="2" fillId="0" borderId="0" xfId="1" applyNumberFormat="1" applyFont="1" applyFill="1" applyBorder="1" applyAlignment="1">
      <alignment vertical="center"/>
    </xf>
    <xf numFmtId="169" fontId="17" fillId="0" borderId="21" xfId="1" applyNumberFormat="1" applyFont="1" applyFill="1" applyBorder="1" applyAlignment="1">
      <alignment vertical="center"/>
    </xf>
    <xf numFmtId="169" fontId="4" fillId="0" borderId="22" xfId="0" applyNumberFormat="1" applyFont="1" applyFill="1" applyBorder="1" applyAlignment="1">
      <alignment vertical="center"/>
    </xf>
    <xf numFmtId="169" fontId="14" fillId="0" borderId="0" xfId="0" applyNumberFormat="1" applyFont="1"/>
    <xf numFmtId="0" fontId="14" fillId="0" borderId="0" xfId="0" applyFont="1"/>
    <xf numFmtId="165" fontId="14" fillId="0" borderId="0" xfId="1" quotePrefix="1" applyNumberFormat="1" applyFont="1" applyFill="1" applyAlignment="1">
      <alignment horizontal="center"/>
    </xf>
    <xf numFmtId="16" fontId="14" fillId="0" borderId="0" xfId="0" applyNumberFormat="1" applyFont="1" applyAlignment="1"/>
    <xf numFmtId="16" fontId="14" fillId="0" borderId="0" xfId="0" applyNumberFormat="1" applyFont="1" applyFill="1" applyAlignment="1">
      <alignment horizontal="center"/>
    </xf>
    <xf numFmtId="169" fontId="4" fillId="0" borderId="2" xfId="1" applyNumberFormat="1" applyFont="1" applyFill="1" applyBorder="1" applyAlignment="1">
      <alignment vertical="center"/>
    </xf>
    <xf numFmtId="0" fontId="5" fillId="0" borderId="26" xfId="0" applyFont="1" applyBorder="1" applyAlignment="1">
      <alignment horizontal="left" vertical="center" wrapText="1" indent="1"/>
    </xf>
    <xf numFmtId="164" fontId="9" fillId="0" borderId="23" xfId="1" applyNumberFormat="1" applyFont="1" applyFill="1" applyBorder="1" applyAlignment="1">
      <alignment vertical="top" wrapText="1"/>
    </xf>
    <xf numFmtId="164" fontId="5" fillId="0" borderId="27" xfId="1" applyNumberFormat="1" applyFont="1" applyFill="1" applyBorder="1" applyAlignment="1">
      <alignment horizontal="center" vertical="top" wrapText="1"/>
    </xf>
    <xf numFmtId="169" fontId="5" fillId="2" borderId="29" xfId="0" applyNumberFormat="1" applyFont="1" applyFill="1" applyBorder="1" applyAlignment="1">
      <alignment vertical="center"/>
    </xf>
    <xf numFmtId="169" fontId="5" fillId="2" borderId="3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70" fontId="5" fillId="0" borderId="1" xfId="1" applyNumberFormat="1" applyFont="1" applyFill="1" applyBorder="1" applyAlignment="1">
      <alignment horizontal="center" vertical="top" wrapText="1"/>
    </xf>
    <xf numFmtId="169" fontId="5" fillId="2" borderId="15" xfId="0" applyNumberFormat="1" applyFont="1" applyFill="1" applyBorder="1" applyAlignment="1">
      <alignment vertical="center"/>
    </xf>
    <xf numFmtId="169" fontId="4" fillId="0" borderId="34" xfId="0" applyNumberFormat="1" applyFont="1" applyFill="1" applyBorder="1" applyAlignment="1">
      <alignment vertical="center"/>
    </xf>
    <xf numFmtId="169" fontId="4" fillId="0" borderId="13" xfId="1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171" fontId="6" fillId="0" borderId="0" xfId="0" applyNumberFormat="1" applyFont="1" applyAlignment="1">
      <alignment vertical="center"/>
    </xf>
    <xf numFmtId="172" fontId="14" fillId="0" borderId="0" xfId="0" applyNumberFormat="1" applyFont="1" applyFill="1"/>
    <xf numFmtId="173" fontId="18" fillId="0" borderId="0" xfId="0" applyNumberFormat="1" applyFont="1" applyFill="1"/>
    <xf numFmtId="169" fontId="19" fillId="0" borderId="0" xfId="0" applyNumberFormat="1" applyFont="1" applyAlignment="1">
      <alignment vertical="center"/>
    </xf>
    <xf numFmtId="0" fontId="19" fillId="0" borderId="0" xfId="0" applyFont="1" applyFill="1"/>
    <xf numFmtId="175" fontId="5" fillId="0" borderId="0" xfId="0" applyNumberFormat="1" applyFont="1" applyFill="1" applyAlignment="1">
      <alignment vertical="center"/>
    </xf>
    <xf numFmtId="0" fontId="20" fillId="0" borderId="0" xfId="0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10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horizontal="right" vertical="center"/>
    </xf>
    <xf numFmtId="165" fontId="6" fillId="3" borderId="0" xfId="1" applyNumberFormat="1" applyFont="1" applyFill="1" applyBorder="1" applyAlignment="1">
      <alignment vertical="center"/>
    </xf>
    <xf numFmtId="169" fontId="1" fillId="0" borderId="0" xfId="0" applyNumberFormat="1" applyFont="1" applyAlignment="1">
      <alignment vertical="center"/>
    </xf>
    <xf numFmtId="0" fontId="10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77" fontId="6" fillId="0" borderId="0" xfId="0" applyNumberFormat="1" applyFont="1" applyBorder="1" applyAlignment="1">
      <alignment vertical="center"/>
    </xf>
    <xf numFmtId="165" fontId="6" fillId="3" borderId="0" xfId="1" applyNumberFormat="1" applyFont="1" applyFill="1" applyBorder="1" applyAlignment="1">
      <alignment horizontal="right" vertical="center"/>
    </xf>
    <xf numFmtId="169" fontId="6" fillId="3" borderId="0" xfId="0" applyNumberFormat="1" applyFont="1" applyFill="1" applyBorder="1" applyAlignment="1">
      <alignment vertical="center"/>
    </xf>
    <xf numFmtId="165" fontId="6" fillId="3" borderId="0" xfId="0" applyNumberFormat="1" applyFont="1" applyFill="1" applyBorder="1" applyAlignment="1">
      <alignment vertical="center"/>
    </xf>
    <xf numFmtId="165" fontId="20" fillId="0" borderId="0" xfId="1" applyNumberFormat="1" applyFont="1" applyBorder="1" applyAlignment="1">
      <alignment vertical="center"/>
    </xf>
    <xf numFmtId="178" fontId="6" fillId="0" borderId="0" xfId="0" applyNumberFormat="1" applyFont="1" applyBorder="1" applyAlignment="1">
      <alignment vertical="center"/>
    </xf>
    <xf numFmtId="169" fontId="4" fillId="3" borderId="34" xfId="0" applyNumberFormat="1" applyFont="1" applyFill="1" applyBorder="1" applyAlignment="1">
      <alignment vertical="center"/>
    </xf>
    <xf numFmtId="165" fontId="20" fillId="0" borderId="0" xfId="1" quotePrefix="1" applyNumberFormat="1" applyFont="1" applyFill="1" applyAlignment="1">
      <alignment horizontal="center"/>
    </xf>
    <xf numFmtId="164" fontId="5" fillId="0" borderId="18" xfId="1" applyNumberFormat="1" applyFont="1" applyFill="1" applyBorder="1" applyAlignment="1">
      <alignment horizontal="center" vertical="top" wrapText="1"/>
    </xf>
    <xf numFmtId="169" fontId="5" fillId="0" borderId="0" xfId="0" applyNumberFormat="1" applyFont="1" applyFill="1" applyBorder="1" applyAlignment="1">
      <alignment vertical="center"/>
    </xf>
    <xf numFmtId="165" fontId="19" fillId="0" borderId="0" xfId="1" applyNumberFormat="1" applyFont="1" applyBorder="1" applyAlignment="1">
      <alignment vertical="center"/>
    </xf>
    <xf numFmtId="169" fontId="5" fillId="3" borderId="6" xfId="1" applyNumberFormat="1" applyFont="1" applyFill="1" applyBorder="1" applyAlignment="1">
      <alignment vertical="center"/>
    </xf>
    <xf numFmtId="169" fontId="5" fillId="3" borderId="7" xfId="1" applyNumberFormat="1" applyFont="1" applyFill="1" applyBorder="1" applyAlignment="1">
      <alignment vertical="center"/>
    </xf>
    <xf numFmtId="169" fontId="4" fillId="3" borderId="23" xfId="1" applyNumberFormat="1" applyFont="1" applyFill="1" applyBorder="1" applyAlignment="1">
      <alignment vertical="center"/>
    </xf>
    <xf numFmtId="169" fontId="4" fillId="3" borderId="2" xfId="1" applyNumberFormat="1" applyFont="1" applyFill="1" applyBorder="1" applyAlignment="1">
      <alignment vertical="center"/>
    </xf>
    <xf numFmtId="169" fontId="5" fillId="3" borderId="24" xfId="1" applyNumberFormat="1" applyFont="1" applyFill="1" applyBorder="1" applyAlignment="1">
      <alignment vertical="center"/>
    </xf>
    <xf numFmtId="169" fontId="8" fillId="3" borderId="24" xfId="1" applyNumberFormat="1" applyFont="1" applyFill="1" applyBorder="1" applyAlignment="1">
      <alignment vertical="center"/>
    </xf>
    <xf numFmtId="169" fontId="5" fillId="3" borderId="25" xfId="1" applyNumberFormat="1" applyFont="1" applyFill="1" applyBorder="1" applyAlignment="1">
      <alignment vertical="center"/>
    </xf>
    <xf numFmtId="169" fontId="8" fillId="3" borderId="7" xfId="1" applyNumberFormat="1" applyFont="1" applyFill="1" applyBorder="1" applyAlignment="1">
      <alignment vertical="center"/>
    </xf>
    <xf numFmtId="169" fontId="5" fillId="3" borderId="8" xfId="1" applyNumberFormat="1" applyFont="1" applyFill="1" applyBorder="1" applyAlignment="1">
      <alignment vertical="center"/>
    </xf>
    <xf numFmtId="169" fontId="4" fillId="3" borderId="17" xfId="1" applyNumberFormat="1" applyFont="1" applyFill="1" applyBorder="1" applyAlignment="1">
      <alignment vertical="center"/>
    </xf>
    <xf numFmtId="169" fontId="23" fillId="3" borderId="2" xfId="1" applyNumberFormat="1" applyFont="1" applyFill="1" applyBorder="1" applyAlignment="1">
      <alignment vertical="center"/>
    </xf>
    <xf numFmtId="169" fontId="4" fillId="3" borderId="3" xfId="1" applyNumberFormat="1" applyFont="1" applyFill="1" applyBorder="1" applyAlignment="1">
      <alignment vertical="center"/>
    </xf>
    <xf numFmtId="169" fontId="8" fillId="3" borderId="9" xfId="1" quotePrefix="1" applyNumberFormat="1" applyFont="1" applyFill="1" applyBorder="1" applyAlignment="1">
      <alignment horizontal="right" vertical="center"/>
    </xf>
    <xf numFmtId="169" fontId="5" fillId="3" borderId="31" xfId="1" applyNumberFormat="1" applyFont="1" applyFill="1" applyBorder="1" applyAlignment="1">
      <alignment vertical="center"/>
    </xf>
    <xf numFmtId="169" fontId="5" fillId="3" borderId="32" xfId="1" applyNumberFormat="1" applyFont="1" applyFill="1" applyBorder="1" applyAlignment="1">
      <alignment vertical="center"/>
    </xf>
    <xf numFmtId="169" fontId="5" fillId="5" borderId="7" xfId="0" applyNumberFormat="1" applyFont="1" applyFill="1" applyBorder="1" applyAlignment="1">
      <alignment vertical="center"/>
    </xf>
    <xf numFmtId="169" fontId="5" fillId="5" borderId="15" xfId="0" applyNumberFormat="1" applyFont="1" applyFill="1" applyBorder="1" applyAlignment="1">
      <alignment vertical="center"/>
    </xf>
    <xf numFmtId="169" fontId="5" fillId="5" borderId="9" xfId="0" applyNumberFormat="1" applyFont="1" applyFill="1" applyBorder="1" applyAlignment="1">
      <alignment vertical="center"/>
    </xf>
    <xf numFmtId="169" fontId="5" fillId="3" borderId="33" xfId="1" applyNumberFormat="1" applyFont="1" applyFill="1" applyBorder="1" applyAlignment="1">
      <alignment vertical="center"/>
    </xf>
    <xf numFmtId="169" fontId="5" fillId="3" borderId="21" xfId="1" applyNumberFormat="1" applyFont="1" applyFill="1" applyBorder="1" applyAlignment="1">
      <alignment vertical="center"/>
    </xf>
    <xf numFmtId="165" fontId="6" fillId="0" borderId="0" xfId="0" applyNumberFormat="1" applyFont="1" applyBorder="1" applyAlignment="1">
      <alignment vertical="center"/>
    </xf>
    <xf numFmtId="169" fontId="5" fillId="3" borderId="28" xfId="1" applyNumberFormat="1" applyFont="1" applyFill="1" applyBorder="1" applyAlignment="1">
      <alignment vertical="center"/>
    </xf>
    <xf numFmtId="169" fontId="5" fillId="3" borderId="29" xfId="1" applyNumberFormat="1" applyFont="1" applyFill="1" applyBorder="1" applyAlignment="1">
      <alignment vertical="center"/>
    </xf>
    <xf numFmtId="179" fontId="1" fillId="4" borderId="35" xfId="0" applyNumberFormat="1" applyFont="1" applyFill="1" applyBorder="1" applyAlignment="1">
      <alignment vertical="center"/>
    </xf>
    <xf numFmtId="169" fontId="8" fillId="3" borderId="19" xfId="1" applyNumberFormat="1" applyFont="1" applyFill="1" applyBorder="1" applyAlignment="1">
      <alignment vertical="center"/>
    </xf>
    <xf numFmtId="169" fontId="5" fillId="3" borderId="20" xfId="1" applyNumberFormat="1" applyFont="1" applyFill="1" applyBorder="1" applyAlignment="1">
      <alignment vertical="center"/>
    </xf>
    <xf numFmtId="169" fontId="4" fillId="3" borderId="0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165" fontId="20" fillId="3" borderId="0" xfId="1" applyNumberFormat="1" applyFont="1" applyFill="1" applyBorder="1" applyAlignment="1">
      <alignment vertical="center"/>
    </xf>
    <xf numFmtId="169" fontId="20" fillId="3" borderId="0" xfId="0" applyNumberFormat="1" applyFont="1" applyFill="1" applyBorder="1" applyAlignment="1">
      <alignment vertical="center"/>
    </xf>
    <xf numFmtId="174" fontId="22" fillId="3" borderId="0" xfId="1" applyNumberFormat="1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174" fontId="24" fillId="3" borderId="0" xfId="0" applyNumberFormat="1" applyFont="1" applyFill="1" applyBorder="1" applyAlignment="1">
      <alignment vertical="center"/>
    </xf>
    <xf numFmtId="174" fontId="2" fillId="3" borderId="0" xfId="0" applyNumberFormat="1" applyFont="1" applyFill="1" applyBorder="1" applyAlignment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0</xdr:row>
      <xdr:rowOff>36189</xdr:rowOff>
    </xdr:from>
    <xdr:to>
      <xdr:col>0</xdr:col>
      <xdr:colOff>1435100</xdr:colOff>
      <xdr:row>3</xdr:row>
      <xdr:rowOff>15875</xdr:rowOff>
    </xdr:to>
    <xdr:pic>
      <xdr:nvPicPr>
        <xdr:cNvPr id="4" name="Imagem 5" descr="Logo IFAP_horizont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6189"/>
          <a:ext cx="1333500" cy="474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N44"/>
  <sheetViews>
    <sheetView showGridLines="0" tabSelected="1" zoomScale="87" zoomScaleNormal="87" workbookViewId="0">
      <selection activeCell="I35" sqref="I35:J38"/>
    </sheetView>
  </sheetViews>
  <sheetFormatPr defaultRowHeight="12.75" x14ac:dyDescent="0.2"/>
  <cols>
    <col min="1" max="1" width="23.85546875" style="2" customWidth="1"/>
    <col min="2" max="9" width="18" style="3" customWidth="1"/>
    <col min="10" max="11" width="18.140625" style="2" customWidth="1"/>
    <col min="12" max="12" width="20.85546875" style="2" customWidth="1"/>
    <col min="13" max="13" width="17.42578125" style="2" customWidth="1"/>
    <col min="14" max="16384" width="9.140625" style="2"/>
  </cols>
  <sheetData>
    <row r="4" spans="1:14" s="19" customFormat="1" ht="15" customHeight="1" x14ac:dyDescent="0.2">
      <c r="A4" s="116" t="s">
        <v>32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8"/>
    </row>
    <row r="5" spans="1:14" s="20" customFormat="1" ht="15" customHeight="1" x14ac:dyDescent="0.2">
      <c r="A5" s="116" t="s">
        <v>30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8"/>
    </row>
    <row r="6" spans="1:14" customFormat="1" x14ac:dyDescent="0.2">
      <c r="A6" s="44"/>
      <c r="B6" s="62"/>
      <c r="C6" s="62"/>
      <c r="D6" s="63"/>
      <c r="E6" s="65"/>
      <c r="F6" s="45"/>
      <c r="G6" s="45"/>
      <c r="H6" s="45"/>
      <c r="I6" s="45"/>
      <c r="J6" s="45"/>
      <c r="K6" s="2"/>
      <c r="L6" s="2"/>
    </row>
    <row r="7" spans="1:14" s="1" customFormat="1" ht="13.5" customHeight="1" x14ac:dyDescent="0.2">
      <c r="A7" s="19"/>
      <c r="B7" s="83"/>
      <c r="C7" s="83"/>
      <c r="D7" s="83"/>
      <c r="E7" s="46"/>
      <c r="F7" s="47"/>
      <c r="G7" s="47"/>
      <c r="H7" s="47"/>
      <c r="I7" s="48"/>
      <c r="J7" s="21"/>
      <c r="K7" s="21" t="s">
        <v>9</v>
      </c>
      <c r="L7" s="5"/>
    </row>
    <row r="8" spans="1:14" s="4" customFormat="1" ht="10.5" customHeight="1" x14ac:dyDescent="0.2">
      <c r="A8" s="114" t="s">
        <v>5</v>
      </c>
      <c r="B8" s="37"/>
      <c r="C8" s="22"/>
      <c r="D8" s="22"/>
      <c r="E8" s="22"/>
      <c r="F8" s="23"/>
      <c r="G8" s="23"/>
      <c r="H8" s="24"/>
      <c r="I8" s="24"/>
      <c r="J8" s="24"/>
      <c r="K8" s="25"/>
    </row>
    <row r="9" spans="1:14" s="4" customFormat="1" ht="52.5" customHeight="1" thickBot="1" x14ac:dyDescent="0.25">
      <c r="A9" s="115"/>
      <c r="B9" s="84" t="s">
        <v>25</v>
      </c>
      <c r="C9" s="26" t="s">
        <v>16</v>
      </c>
      <c r="D9" s="26" t="s">
        <v>28</v>
      </c>
      <c r="E9" s="26" t="s">
        <v>23</v>
      </c>
      <c r="F9" s="26" t="s">
        <v>17</v>
      </c>
      <c r="G9" s="26" t="s">
        <v>31</v>
      </c>
      <c r="H9" s="26" t="s">
        <v>18</v>
      </c>
      <c r="I9" s="26" t="s">
        <v>19</v>
      </c>
      <c r="J9" s="27" t="s">
        <v>20</v>
      </c>
      <c r="K9" s="38" t="s">
        <v>21</v>
      </c>
    </row>
    <row r="10" spans="1:14" ht="33" customHeight="1" thickTop="1" x14ac:dyDescent="0.2">
      <c r="A10" s="50" t="s">
        <v>6</v>
      </c>
      <c r="B10" s="108">
        <v>39930.566600000013</v>
      </c>
      <c r="C10" s="91">
        <v>61790.791529999995</v>
      </c>
      <c r="D10" s="91">
        <v>3085.8355900000001</v>
      </c>
      <c r="E10" s="91">
        <v>46503.085039999998</v>
      </c>
      <c r="F10" s="91">
        <v>317.09512999999998</v>
      </c>
      <c r="G10" s="91">
        <v>7862.3728600000004</v>
      </c>
      <c r="H10" s="91">
        <v>20588.412840000001</v>
      </c>
      <c r="I10" s="92">
        <v>31587.20523</v>
      </c>
      <c r="J10" s="91">
        <v>0</v>
      </c>
      <c r="K10" s="93">
        <v>0</v>
      </c>
    </row>
    <row r="11" spans="1:14" ht="33" customHeight="1" x14ac:dyDescent="0.2">
      <c r="A11" s="34" t="s">
        <v>8</v>
      </c>
      <c r="B11" s="109">
        <v>19393.459599999998</v>
      </c>
      <c r="C11" s="88">
        <v>22055.949199999999</v>
      </c>
      <c r="D11" s="88">
        <v>2591.8351499999999</v>
      </c>
      <c r="E11" s="88">
        <v>30788.920750000001</v>
      </c>
      <c r="F11" s="88">
        <v>282.60255000000001</v>
      </c>
      <c r="G11" s="88">
        <v>3281.3350599999999</v>
      </c>
      <c r="H11" s="88">
        <v>11821.187669999999</v>
      </c>
      <c r="I11" s="94">
        <v>20993.87415</v>
      </c>
      <c r="J11" s="88">
        <v>1115.3675499999999</v>
      </c>
      <c r="K11" s="95">
        <v>6.2377000000000002</v>
      </c>
    </row>
    <row r="12" spans="1:14" ht="33" customHeight="1" x14ac:dyDescent="0.2">
      <c r="A12" s="35" t="s">
        <v>7</v>
      </c>
      <c r="B12" s="109">
        <v>16072.030229999998</v>
      </c>
      <c r="C12" s="88">
        <v>1623.6978799999997</v>
      </c>
      <c r="D12" s="88">
        <v>971.31249000000003</v>
      </c>
      <c r="E12" s="88">
        <v>36745.096920000004</v>
      </c>
      <c r="F12" s="88">
        <v>147.28954000000002</v>
      </c>
      <c r="G12" s="88">
        <v>1284.68416</v>
      </c>
      <c r="H12" s="88">
        <v>1756.45207</v>
      </c>
      <c r="I12" s="94">
        <v>25122.925320000002</v>
      </c>
      <c r="J12" s="88">
        <v>2852.0678399999997</v>
      </c>
      <c r="K12" s="95">
        <v>2946.5391</v>
      </c>
    </row>
    <row r="13" spans="1:14" ht="33" customHeight="1" x14ac:dyDescent="0.2">
      <c r="A13" s="35" t="s">
        <v>0</v>
      </c>
      <c r="B13" s="109">
        <v>76523.042589999997</v>
      </c>
      <c r="C13" s="88">
        <v>23143.15742</v>
      </c>
      <c r="D13" s="88">
        <v>12002.599029999999</v>
      </c>
      <c r="E13" s="88">
        <v>124933.06323</v>
      </c>
      <c r="F13" s="88">
        <v>1053.4397900000001</v>
      </c>
      <c r="G13" s="88">
        <v>3725.5085299999996</v>
      </c>
      <c r="H13" s="88">
        <v>2514.8961400000003</v>
      </c>
      <c r="I13" s="94">
        <v>85669.809209999992</v>
      </c>
      <c r="J13" s="88">
        <v>1644.1189399999998</v>
      </c>
      <c r="K13" s="95">
        <v>309.48892000000001</v>
      </c>
    </row>
    <row r="14" spans="1:14" ht="33" customHeight="1" x14ac:dyDescent="0.2">
      <c r="A14" s="35" t="s">
        <v>1</v>
      </c>
      <c r="B14" s="109">
        <v>3120.0414699999997</v>
      </c>
      <c r="C14" s="88">
        <v>4304.7521899999992</v>
      </c>
      <c r="D14" s="88">
        <v>1911.60238</v>
      </c>
      <c r="E14" s="88">
        <v>3678.8947499999999</v>
      </c>
      <c r="F14" s="88">
        <v>39.457320000000003</v>
      </c>
      <c r="G14" s="88">
        <v>518.25439000000006</v>
      </c>
      <c r="H14" s="110">
        <v>609.18088999999998</v>
      </c>
      <c r="I14" s="94">
        <v>2521.9926399999999</v>
      </c>
      <c r="J14" s="88">
        <v>40.38496</v>
      </c>
      <c r="K14" s="95">
        <v>3.45472</v>
      </c>
    </row>
    <row r="15" spans="1:14" ht="33" customHeight="1" x14ac:dyDescent="0.2">
      <c r="A15" s="34" t="s">
        <v>2</v>
      </c>
      <c r="B15" s="111">
        <v>10076.576780000001</v>
      </c>
      <c r="C15" s="94">
        <v>15430.891539999999</v>
      </c>
      <c r="D15" s="88">
        <v>141.95099999999999</v>
      </c>
      <c r="E15" s="28"/>
      <c r="F15" s="28"/>
      <c r="G15" s="28"/>
      <c r="H15" s="28" t="s">
        <v>24</v>
      </c>
      <c r="I15" s="28"/>
      <c r="J15" s="28"/>
      <c r="K15" s="28"/>
      <c r="L15" s="17"/>
      <c r="N15" s="17"/>
    </row>
    <row r="16" spans="1:14" ht="33" customHeight="1" x14ac:dyDescent="0.2">
      <c r="A16" s="36" t="s">
        <v>3</v>
      </c>
      <c r="B16" s="112">
        <v>901.9</v>
      </c>
      <c r="C16" s="99">
        <v>7556.2719999999999</v>
      </c>
      <c r="D16" s="99">
        <v>0</v>
      </c>
      <c r="E16" s="29"/>
      <c r="F16" s="29"/>
      <c r="G16" s="29"/>
      <c r="H16" s="29"/>
      <c r="I16" s="29"/>
      <c r="J16" s="29"/>
      <c r="K16" s="30"/>
    </row>
    <row r="17" spans="1:14" ht="33" customHeight="1" x14ac:dyDescent="0.2">
      <c r="A17" s="10" t="s">
        <v>4</v>
      </c>
      <c r="B17" s="96">
        <f>SUM(B10:B16)</f>
        <v>166017.61727000002</v>
      </c>
      <c r="C17" s="90">
        <f>SUM(C10:C16)</f>
        <v>135905.51175999999</v>
      </c>
      <c r="D17" s="90">
        <f>SUM(D10:D16)</f>
        <v>20705.13564</v>
      </c>
      <c r="E17" s="90">
        <f>SUM(E10:E14)</f>
        <v>242649.06069000001</v>
      </c>
      <c r="F17" s="97">
        <f t="shared" ref="F17:K17" si="0">SUM(F10:F16)</f>
        <v>1839.8843300000001</v>
      </c>
      <c r="G17" s="97">
        <f t="shared" si="0"/>
        <v>16672.154999999999</v>
      </c>
      <c r="H17" s="97">
        <f t="shared" si="0"/>
        <v>37290.129610000004</v>
      </c>
      <c r="I17" s="97">
        <f t="shared" si="0"/>
        <v>165895.80654999998</v>
      </c>
      <c r="J17" s="97">
        <f t="shared" si="0"/>
        <v>5651.9392899999993</v>
      </c>
      <c r="K17" s="98">
        <f t="shared" si="0"/>
        <v>3265.7204400000005</v>
      </c>
      <c r="L17" s="12"/>
      <c r="M17" s="12"/>
    </row>
    <row r="18" spans="1:14" ht="12" customHeight="1" x14ac:dyDescent="0.2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12"/>
      <c r="L18" s="12"/>
    </row>
    <row r="19" spans="1:14" ht="12" customHeight="1" x14ac:dyDescent="0.2">
      <c r="A19" s="39"/>
      <c r="B19" s="39"/>
      <c r="C19" s="39"/>
      <c r="D19" s="39"/>
      <c r="E19" s="40"/>
      <c r="F19" s="39"/>
      <c r="G19" s="39"/>
      <c r="H19" s="41"/>
      <c r="I19" s="41"/>
      <c r="J19" s="7"/>
      <c r="K19" s="7"/>
      <c r="L19" s="7"/>
    </row>
    <row r="20" spans="1:14" s="4" customFormat="1" ht="11.25" customHeight="1" x14ac:dyDescent="0.2">
      <c r="A20" s="114" t="s">
        <v>5</v>
      </c>
      <c r="B20" s="51"/>
      <c r="C20" s="22"/>
      <c r="D20" s="22"/>
      <c r="E20" s="22"/>
      <c r="F20" s="23"/>
      <c r="G20" s="24"/>
      <c r="H20" s="24"/>
      <c r="I20" s="55"/>
      <c r="J20" s="31"/>
      <c r="K20" s="85"/>
    </row>
    <row r="21" spans="1:14" s="4" customFormat="1" ht="51" customHeight="1" thickBot="1" x14ac:dyDescent="0.25">
      <c r="A21" s="115"/>
      <c r="B21" s="52" t="s">
        <v>14</v>
      </c>
      <c r="C21" s="26" t="s">
        <v>15</v>
      </c>
      <c r="D21" s="26" t="s">
        <v>22</v>
      </c>
      <c r="E21" s="26" t="s">
        <v>11</v>
      </c>
      <c r="F21" s="27" t="s">
        <v>10</v>
      </c>
      <c r="G21" s="27" t="s">
        <v>27</v>
      </c>
      <c r="H21" s="27" t="s">
        <v>13</v>
      </c>
      <c r="I21" s="56" t="s">
        <v>12</v>
      </c>
      <c r="J21" s="32" t="s">
        <v>4</v>
      </c>
      <c r="K21" s="11"/>
      <c r="L21" s="66"/>
    </row>
    <row r="22" spans="1:14" ht="33" customHeight="1" thickTop="1" x14ac:dyDescent="0.2">
      <c r="A22" s="33" t="s">
        <v>6</v>
      </c>
      <c r="B22" s="108">
        <v>5125.8643499999998</v>
      </c>
      <c r="C22" s="87">
        <v>6338.7675499999996</v>
      </c>
      <c r="D22" s="87">
        <v>7105.5437199999997</v>
      </c>
      <c r="E22" s="28"/>
      <c r="F22" s="28"/>
      <c r="G22" s="28"/>
      <c r="H22" s="28"/>
      <c r="I22" s="57"/>
      <c r="J22" s="59">
        <f>+B10+C10+D10+E10+F10+H10+I10+J10+K10+B22+C22+D22+G10</f>
        <v>230235.54043999998</v>
      </c>
    </row>
    <row r="23" spans="1:14" ht="33" customHeight="1" x14ac:dyDescent="0.2">
      <c r="A23" s="34" t="s">
        <v>8</v>
      </c>
      <c r="B23" s="109">
        <v>7136.0806500000008</v>
      </c>
      <c r="C23" s="88">
        <v>5710.3762500000003</v>
      </c>
      <c r="D23" s="88">
        <v>1986.2636100000002</v>
      </c>
      <c r="E23" s="28"/>
      <c r="F23" s="28"/>
      <c r="G23" s="28"/>
      <c r="H23" s="28"/>
      <c r="I23" s="57"/>
      <c r="J23" s="58">
        <f>+B11+C11+D11+E11+F11+H11+I11+J11+K11+B23+C23+D23+G11</f>
        <v>127163.48988999998</v>
      </c>
    </row>
    <row r="24" spans="1:14" ht="33" customHeight="1" x14ac:dyDescent="0.2">
      <c r="A24" s="35" t="s">
        <v>7</v>
      </c>
      <c r="B24" s="109">
        <v>2408.3777099999998</v>
      </c>
      <c r="C24" s="88">
        <v>3663.5155299999997</v>
      </c>
      <c r="D24" s="88">
        <v>1526.91524</v>
      </c>
      <c r="E24" s="28"/>
      <c r="F24" s="28"/>
      <c r="G24" s="28"/>
      <c r="H24" s="28"/>
      <c r="I24" s="57"/>
      <c r="J24" s="58">
        <f t="shared" ref="J24:J26" si="1">+B12+C12+D12+E12+F12+H12+I12+J12+K12+B24+C24+D24+G12</f>
        <v>97120.904030000005</v>
      </c>
    </row>
    <row r="25" spans="1:14" ht="33" customHeight="1" x14ac:dyDescent="0.2">
      <c r="A25" s="35" t="s">
        <v>0</v>
      </c>
      <c r="B25" s="109">
        <v>17335.854350000001</v>
      </c>
      <c r="C25" s="88">
        <v>41427.549570000003</v>
      </c>
      <c r="D25" s="88">
        <v>1652.3953000000001</v>
      </c>
      <c r="E25" s="28"/>
      <c r="F25" s="28"/>
      <c r="G25" s="28"/>
      <c r="H25" s="28"/>
      <c r="I25" s="57"/>
      <c r="J25" s="58">
        <f t="shared" si="1"/>
        <v>391934.92301999987</v>
      </c>
    </row>
    <row r="26" spans="1:14" ht="33" customHeight="1" x14ac:dyDescent="0.2">
      <c r="A26" s="35" t="s">
        <v>1</v>
      </c>
      <c r="B26" s="109">
        <v>810.47520999999995</v>
      </c>
      <c r="C26" s="88">
        <v>477.67364000000003</v>
      </c>
      <c r="D26" s="88">
        <v>0</v>
      </c>
      <c r="E26" s="28"/>
      <c r="F26" s="28"/>
      <c r="G26" s="28"/>
      <c r="H26" s="28"/>
      <c r="I26" s="57"/>
      <c r="J26" s="58">
        <f t="shared" si="1"/>
        <v>18036.164559999997</v>
      </c>
      <c r="K26" s="17"/>
      <c r="L26" s="61"/>
      <c r="M26" s="61"/>
    </row>
    <row r="27" spans="1:14" ht="33" customHeight="1" x14ac:dyDescent="0.2">
      <c r="A27" s="34" t="s">
        <v>2</v>
      </c>
      <c r="B27" s="53"/>
      <c r="C27" s="28"/>
      <c r="D27" s="28"/>
      <c r="E27" s="100">
        <v>11633.561140000002</v>
      </c>
      <c r="F27" s="100">
        <v>56477.858260000001</v>
      </c>
      <c r="G27" s="101">
        <f>539+959.95221</f>
        <v>1498.9522099999999</v>
      </c>
      <c r="H27" s="102"/>
      <c r="I27" s="103"/>
      <c r="J27" s="82">
        <f>+B15+C15+D15+E27+F27+G27</f>
        <v>95259.790930000003</v>
      </c>
      <c r="K27" s="17"/>
      <c r="L27" s="73"/>
      <c r="M27" s="64"/>
    </row>
    <row r="28" spans="1:14" ht="33" customHeight="1" x14ac:dyDescent="0.2">
      <c r="A28" s="36" t="s">
        <v>3</v>
      </c>
      <c r="B28" s="54"/>
      <c r="C28" s="29"/>
      <c r="D28" s="29"/>
      <c r="E28" s="104"/>
      <c r="F28" s="104"/>
      <c r="G28" s="104"/>
      <c r="H28" s="105">
        <f>5195659.99/1000</f>
        <v>5195.6599900000001</v>
      </c>
      <c r="I28" s="106">
        <v>12504.02254</v>
      </c>
      <c r="J28" s="82">
        <f>+B16+C16+D16+H28+I28</f>
        <v>26157.854530000001</v>
      </c>
      <c r="K28" s="17"/>
    </row>
    <row r="29" spans="1:14" ht="33" customHeight="1" x14ac:dyDescent="0.2">
      <c r="A29" s="10" t="s">
        <v>4</v>
      </c>
      <c r="B29" s="89">
        <f t="shared" ref="B29:I29" si="2">SUM(B22:B28)</f>
        <v>32816.652269999999</v>
      </c>
      <c r="C29" s="90">
        <f t="shared" si="2"/>
        <v>57617.882539999999</v>
      </c>
      <c r="D29" s="90">
        <f t="shared" ref="D29" si="3">SUM(D22:D28)</f>
        <v>12271.11787</v>
      </c>
      <c r="E29" s="49">
        <f t="shared" si="2"/>
        <v>11633.561140000002</v>
      </c>
      <c r="F29" s="49">
        <f t="shared" si="2"/>
        <v>56477.858260000001</v>
      </c>
      <c r="G29" s="49">
        <f t="shared" si="2"/>
        <v>1498.9522099999999</v>
      </c>
      <c r="H29" s="90">
        <f t="shared" si="2"/>
        <v>5195.6599900000001</v>
      </c>
      <c r="I29" s="113">
        <f t="shared" si="2"/>
        <v>12504.02254</v>
      </c>
      <c r="J29" s="43">
        <f>SUM(J22:J28)</f>
        <v>985908.6673999998</v>
      </c>
    </row>
    <row r="30" spans="1:14" x14ac:dyDescent="0.2">
      <c r="B30" s="6"/>
      <c r="C30" s="6"/>
      <c r="D30" s="6"/>
      <c r="E30" s="2"/>
      <c r="F30" s="2"/>
      <c r="G30" s="2"/>
      <c r="H30" s="2"/>
      <c r="I30" s="2"/>
    </row>
    <row r="31" spans="1:14" s="8" customFormat="1" x14ac:dyDescent="0.2">
      <c r="A31" s="60" t="s">
        <v>29</v>
      </c>
      <c r="B31" s="9"/>
      <c r="C31" s="9"/>
      <c r="D31" s="9"/>
      <c r="E31" s="9"/>
      <c r="F31" s="9"/>
      <c r="G31" s="9"/>
      <c r="H31" s="9"/>
      <c r="I31" s="9"/>
      <c r="M31" s="74"/>
      <c r="N31" s="74"/>
    </row>
    <row r="32" spans="1:14" s="13" customFormat="1" ht="12" x14ac:dyDescent="0.2">
      <c r="A32" s="13" t="s">
        <v>26</v>
      </c>
      <c r="B32" s="15"/>
      <c r="C32" s="15"/>
      <c r="D32" s="15"/>
      <c r="E32" s="15"/>
      <c r="F32" s="15"/>
      <c r="G32" s="15"/>
      <c r="H32" s="15"/>
      <c r="I32" s="15"/>
      <c r="J32" s="14"/>
      <c r="M32" s="75"/>
      <c r="N32" s="75"/>
    </row>
    <row r="33" spans="4:14" x14ac:dyDescent="0.2">
      <c r="H33" s="69"/>
      <c r="I33" s="69"/>
      <c r="J33" s="12"/>
      <c r="K33" s="81"/>
      <c r="L33" s="12"/>
      <c r="M33" s="12"/>
      <c r="N33" s="12"/>
    </row>
    <row r="34" spans="4:14" x14ac:dyDescent="0.2">
      <c r="H34" s="71"/>
      <c r="I34" s="80"/>
      <c r="J34" s="67"/>
      <c r="K34" s="12"/>
      <c r="L34" s="68"/>
      <c r="M34" s="12"/>
      <c r="N34" s="12"/>
    </row>
    <row r="35" spans="4:14" ht="15" x14ac:dyDescent="0.2">
      <c r="D35" s="16"/>
      <c r="H35" s="77"/>
      <c r="I35" s="117"/>
      <c r="J35" s="118"/>
      <c r="K35" s="12"/>
      <c r="L35" s="12"/>
      <c r="M35" s="68"/>
      <c r="N35" s="12"/>
    </row>
    <row r="36" spans="4:14" x14ac:dyDescent="0.2">
      <c r="H36" s="77"/>
      <c r="I36" s="119"/>
      <c r="J36" s="120"/>
      <c r="K36" s="12"/>
      <c r="L36" s="12"/>
      <c r="M36" s="12"/>
      <c r="N36" s="12"/>
    </row>
    <row r="37" spans="4:14" ht="15" customHeight="1" x14ac:dyDescent="0.2">
      <c r="H37" s="78"/>
      <c r="I37" s="121"/>
      <c r="J37" s="72"/>
      <c r="K37" s="12"/>
      <c r="L37" s="81"/>
      <c r="M37" s="12"/>
      <c r="N37" s="12"/>
    </row>
    <row r="38" spans="4:14" ht="15" customHeight="1" x14ac:dyDescent="0.2">
      <c r="H38" s="79"/>
      <c r="I38" s="122"/>
      <c r="J38" s="72"/>
      <c r="K38" s="107"/>
      <c r="L38" s="12"/>
      <c r="M38" s="12"/>
      <c r="N38" s="12"/>
    </row>
    <row r="39" spans="4:14" ht="15" customHeight="1" x14ac:dyDescent="0.2">
      <c r="H39" s="76"/>
      <c r="I39" s="69"/>
      <c r="J39" s="72"/>
      <c r="K39" s="12"/>
      <c r="L39" s="12"/>
      <c r="M39" s="12"/>
      <c r="N39" s="12"/>
    </row>
    <row r="40" spans="4:14" x14ac:dyDescent="0.2">
      <c r="H40" s="69"/>
      <c r="I40" s="70"/>
      <c r="J40" s="12"/>
      <c r="K40" s="12"/>
      <c r="L40" s="12"/>
      <c r="M40" s="12"/>
      <c r="N40" s="12"/>
    </row>
    <row r="41" spans="4:14" x14ac:dyDescent="0.2">
      <c r="H41" s="69"/>
      <c r="I41" s="86"/>
      <c r="J41" s="12"/>
      <c r="K41" s="12"/>
      <c r="L41" s="12"/>
      <c r="M41" s="12"/>
      <c r="N41" s="12"/>
    </row>
    <row r="42" spans="4:14" x14ac:dyDescent="0.2">
      <c r="M42" s="12"/>
      <c r="N42" s="12"/>
    </row>
    <row r="43" spans="4:14" x14ac:dyDescent="0.2">
      <c r="M43" s="12"/>
      <c r="N43" s="12"/>
    </row>
    <row r="44" spans="4:14" x14ac:dyDescent="0.2">
      <c r="M44" s="12"/>
      <c r="N44" s="12"/>
    </row>
  </sheetData>
  <mergeCells count="4">
    <mergeCell ref="A8:A9"/>
    <mergeCell ref="A20:A21"/>
    <mergeCell ref="A4:K4"/>
    <mergeCell ref="A5:K5"/>
  </mergeCells>
  <phoneticPr fontId="7" type="noConversion"/>
  <printOptions horizontalCentered="1"/>
  <pageMargins left="0.74803149606299213" right="0.35433070866141736" top="0.19685039370078741" bottom="0.27559055118110237" header="0.19685039370078741" footer="0.19685039370078741"/>
  <pageSetup paperSize="9" scale="67" orientation="landscape" horizontalDpi="300" verticalDpi="300" r:id="rId1"/>
  <headerFooter alignWithMargins="0">
    <oddFooter xml:space="preserve">&amp;L&amp;8Fonte: IFAP/GPE&amp;R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Montantes</vt:lpstr>
      <vt:lpstr>Montantes!Área_de_Impressão</vt:lpstr>
    </vt:vector>
  </TitlesOfParts>
  <Company>INGA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</dc:creator>
  <cp:lastModifiedBy>ifap</cp:lastModifiedBy>
  <cp:lastPrinted>2018-06-01T14:19:31Z</cp:lastPrinted>
  <dcterms:created xsi:type="dcterms:W3CDTF">2005-10-19T15:39:40Z</dcterms:created>
  <dcterms:modified xsi:type="dcterms:W3CDTF">2018-08-01T10:52:33Z</dcterms:modified>
</cp:coreProperties>
</file>